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CO36" i="9"/>
  <c r="AM36" i="9"/>
  <c r="AM35" i="9"/>
  <c r="BW34" i="9"/>
  <c r="BW35" i="9" s="1"/>
  <c r="BW36" i="9" s="1"/>
  <c r="BW37" i="9" s="1"/>
  <c r="C34" i="9"/>
  <c r="C35" i="9" s="1"/>
  <c r="CO34" i="9" l="1"/>
  <c r="CO35" i="9" s="1"/>
  <c r="C36" i="9"/>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l="1"/>
  <c r="BE34" i="9" s="1"/>
  <c r="BE35" i="9" s="1"/>
  <c r="BE36" i="9" s="1"/>
</calcChain>
</file>

<file path=xl/sharedStrings.xml><?xml version="1.0" encoding="utf-8"?>
<sst xmlns="http://schemas.openxmlformats.org/spreadsheetml/2006/main" count="1027" uniqueCount="548">
  <si>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</si>
  <si>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</si>
  <si>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</si>
  <si>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</si>
  <si>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</si>
  <si>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</si>
  <si>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</si>
  <si>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</si>
  <si>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</si>
  <si>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</si>
  <si>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</si>
  <si>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</si>
  <si>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</si>
  <si>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</si>
  <si>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</si>
  <si>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</si>
  <si>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</si>
  <si>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</si>
  <si>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</si>
  <si>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</si>
  <si>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</si>
  <si>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</si>
  <si>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</si>
  <si>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</si>
  <si>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</si>
  <si>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</si>
  <si>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</si>
  <si>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</si>
  <si>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</si>
  <si>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</si>
  <si>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</si>
  <si>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</si>
  <si>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</si>
  <si>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</si>
  <si>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</si>
  <si>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</si>
  <si>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</si>
  <si>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</si>
  <si>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</si>
  <si>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</si>
  <si>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</si>
  <si>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</si>
  <si>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</si>
  <si>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</si>
  <si>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</si>
  <si>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</si>
  <si>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</si>
  <si>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</si>
  <si>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</si>
  <si>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</si>
  <si>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</si>
  <si>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</si>
  <si>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</si>
  <si>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</si>
  <si>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</si>
  <si>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</si>
  <si>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</si>
  <si>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</si>
  <si>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</si>
  <si>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</si>
  <si>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</si>
  <si>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</si>
  <si>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</si>
  <si>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</si>
  <si>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</si>
  <si>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</si>
  <si>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</si>
  <si>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</si>
  <si>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</si>
  <si>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</si>
  <si>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</si>
  <si>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</si>
  <si>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</si>
  <si>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</si>
  <si>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</si>
  <si>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</si>
  <si>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</si>
  <si>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</si>
  <si>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</si>
  <si>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</si>
  <si>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</si>
  <si>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</si>
  <si>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</si>
  <si>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</si>
  <si>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</si>
  <si>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</si>
  <si>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</si>
  <si>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</si>
  <si>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</si>
  <si>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</si>
  <si>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</si>
  <si>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</si>
  <si>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</si>
  <si>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</si>
  <si>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</si>
  <si>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</si>
  <si>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</si>
  <si>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</si>
  <si>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</si>
  <si>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</si>
  <si>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</si>
  <si>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</si>
  <si>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</si>
  <si>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</si>
  <si>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</si>
  <si>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</si>
  <si>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</si>
  <si>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</si>
  <si>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</si>
  <si>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</si>
  <si>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</si>
  <si>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</si>
  <si>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</si>
  <si>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</si>
  <si>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</si>
  <si>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</si>
  <si>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</si>
  <si>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</si>
  <si>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</si>
  <si>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</si>
  <si>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</si>
  <si>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</si>
  <si>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</si>
  <si>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</si>
  <si>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</si>
  <si>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</si>
  <si>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</si>
  <si>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</si>
  <si>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</si>
  <si>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</si>
  <si>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</si>
  <si>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</si>
  <si>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</si>
  <si>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</si>
  <si>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</si>
  <si>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</si>
  <si>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</si>
  <si>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</si>
  <si>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</si>
  <si>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</si>
  <si>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</si>
  <si>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</si>
  <si>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</si>
  <si>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</si>
  <si>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</si>
  <si>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</si>
  <si>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</si>
  <si>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</si>
  <si>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</si>
  <si>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</si>
  <si>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</si>
  <si>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</si>
  <si>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</si>
  <si>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</si>
  <si>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</si>
  <si>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</si>
  <si>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</si>
  <si>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</si>
  <si>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</si>
  <si>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</si>
  <si>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</si>
  <si>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</si>
  <si>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</si>
  <si>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</si>
  <si>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</si>
  <si>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</si>
  <si>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</si>
  <si>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</si>
  <si>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</si>
  <si>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</si>
  <si>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</si>
  <si>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</si>
  <si>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</si>
  <si>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</si>
  <si>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</si>
  <si>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</si>
  <si>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</si>
  <si>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</si>
  <si>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</si>
  <si>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</si>
  <si>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</si>
  <si>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</si>
  <si>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</si>
  <si>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</si>
  <si>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</si>
  <si>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</si>
  <si>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</si>
  <si>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</si>
  <si>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</si>
  <si>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</si>
  <si>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</si>
  <si>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</si>
  <si>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</si>
  <si>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</si>
  <si>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熊本県芦北町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</si>
  <si>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</si>
  <si>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</si>
  <si>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</si>
  <si>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</si>
  <si>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</si>
  <si>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</si>
  <si>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</si>
  <si>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</si>
  <si>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</si>
  <si>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</si>
  <si>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</si>
  <si>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</si>
  <si>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</si>
  <si>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</si>
  <si>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</si>
  <si>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</si>
  <si>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</si>
  <si>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</si>
  <si>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</si>
  <si>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</si>
  <si>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</si>
  <si>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</si>
  <si>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</si>
  <si>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</si>
  <si>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</si>
  <si>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</si>
  <si>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</si>
  <si>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</si>
  <si>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</si>
  <si>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</si>
  <si>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</si>
  <si>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</si>
  <si>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</si>
  <si>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</si>
  <si>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</si>
  <si>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</si>
  <si>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</si>
  <si>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</si>
  <si>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</si>
  <si>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</si>
  <si>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</si>
  <si>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</si>
  <si>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</si>
  <si>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</si>
  <si>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</si>
  <si>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</si>
  <si>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</si>
  <si>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</si>
  <si>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</si>
  <si>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</si>
  <si>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</si>
  <si>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</si>
  <si>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</si>
  <si>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</si>
  <si>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</si>
  <si>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</si>
  <si>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</si>
  <si>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</si>
  <si>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</si>
  <si>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</si>
  <si>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</si>
  <si>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</si>
  <si>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</si>
  <si>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</si>
  <si>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</si>
  <si>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</si>
  <si>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</si>
  <si>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</si>
  <si>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</si>
  <si>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</si>
  <si>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</si>
  <si>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</si>
  <si>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</si>
  <si>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</si>
  <si>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</si>
  <si>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</si>
  <si>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</si>
  <si>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</si>
  <si>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</si>
  <si>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</si>
  <si>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</si>
  <si>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</si>
  <si>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</si>
  <si>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</si>
  <si>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</si>
  <si>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</si>
  <si>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</si>
  <si>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</si>
  <si>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</si>
  <si>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</si>
  <si>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</si>
  <si>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</si>
  <si>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</si>
  <si>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</si>
  <si>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</si>
  <si>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</si>
  <si>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</si>
  <si>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</si>
  <si>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</si>
  <si>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</si>
  <si>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</si>
  <si>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</si>
  <si>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</si>
  <si>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</si>
  <si>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</si>
  <si>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</si>
  <si>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</si>
  <si>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</si>
  <si>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</si>
  <si>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</si>
  <si>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</si>
  <si>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</si>
  <si>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</si>
  <si>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</si>
  <si>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</si>
  <si>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</si>
  <si>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</si>
  <si>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</si>
  <si>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</si>
  <si>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</si>
  <si>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</si>
  <si>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</si>
  <si>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</si>
  <si>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</si>
  <si>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</si>
  <si>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</si>
  <si>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</si>
  <si>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</si>
  <si>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</si>
  <si>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</si>
  <si>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</si>
  <si>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</si>
  <si>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</si>
  <si>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</si>
  <si>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</si>
  <si>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</si>
  <si>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</si>
  <si>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</si>
  <si>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</si>
  <si>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</si>
  <si>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</si>
  <si>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</si>
  <si>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</si>
  <si>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</si>
  <si>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</si>
  <si>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</si>
  <si>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</si>
  <si>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</si>
  <si>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</si>
  <si>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熊本県芦北町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</si>
  <si>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</si>
  <si>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</si>
  <si>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</si>
  <si>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</si>
  <si>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</si>
  <si>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</si>
  <si>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</si>
  <si>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</si>
  <si>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</si>
  <si>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</si>
  <si>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</si>
  <si>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</si>
  <si>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</si>
  <si>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</si>
  <si>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</si>
  <si>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</si>
  <si>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</si>
  <si>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</si>
  <si>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</si>
  <si>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</si>
  <si>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町有温泉事業特別会計</t>
    <phoneticPr fontId="5"/>
  </si>
  <si>
    <t>奨学資金貸付事業特別会計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</si>
  <si>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</si>
  <si>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</si>
  <si>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</si>
  <si>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</si>
  <si>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</si>
  <si>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</si>
  <si>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</si>
  <si>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</si>
  <si>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</si>
  <si>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</si>
  <si>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</si>
  <si>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</si>
  <si>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</si>
  <si>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</si>
  <si>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</si>
  <si>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</si>
  <si>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</si>
  <si>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</si>
  <si>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簡易水道事業特別会計</t>
    <phoneticPr fontId="5"/>
  </si>
  <si>
    <t>法非適用企業</t>
    <phoneticPr fontId="5"/>
  </si>
  <si>
    <t>農業集落排水事業特別会計</t>
    <phoneticPr fontId="5"/>
  </si>
  <si>
    <t>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</si>
  <si>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</si>
  <si>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</si>
  <si>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</si>
  <si>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</si>
  <si>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</si>
  <si>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</si>
  <si>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</si>
  <si>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</si>
  <si>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</si>
  <si>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</si>
  <si>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</si>
  <si>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</si>
  <si>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</si>
  <si>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</si>
  <si>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</si>
  <si>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</si>
  <si>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</si>
  <si>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</si>
  <si>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</si>
  <si>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</si>
  <si>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</si>
  <si>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</si>
  <si>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</si>
  <si>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</si>
  <si>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</si>
  <si>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</si>
  <si>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</si>
  <si>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</si>
  <si>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</si>
  <si>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</si>
  <si>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</si>
  <si>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</si>
  <si>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</si>
  <si>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</si>
  <si>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</si>
  <si>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</si>
  <si>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</si>
  <si>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</si>
  <si>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</si>
  <si>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</si>
  <si>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</si>
  <si>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</si>
  <si>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</si>
  <si>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</si>
  <si>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</si>
  <si>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</si>
  <si>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</si>
  <si>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</si>
  <si>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</si>
  <si>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</si>
  <si>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</si>
  <si>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</si>
  <si>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</si>
  <si>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</si>
  <si>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</si>
  <si>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</si>
  <si>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</si>
  <si>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</si>
  <si>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</si>
  <si>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</si>
  <si>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</si>
  <si>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</si>
  <si>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</si>
  <si>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</si>
  <si>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</si>
  <si>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</si>
  <si>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</si>
  <si>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</si>
  <si>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</si>
  <si>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</si>
  <si>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</si>
  <si>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</si>
  <si>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</si>
  <si>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</si>
  <si>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</si>
  <si>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</si>
  <si>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</si>
  <si>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</si>
  <si>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</si>
  <si>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</si>
  <si>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</si>
  <si>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</si>
  <si>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</si>
  <si>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</si>
  <si>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</si>
  <si>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</si>
  <si>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</si>
  <si>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</si>
  <si>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</si>
  <si>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</si>
  <si>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</si>
  <si>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</si>
  <si>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</si>
  <si>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</si>
  <si>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</si>
  <si>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</si>
  <si>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</si>
  <si>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</si>
  <si>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</si>
  <si>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</si>
  <si>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</si>
  <si>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</si>
  <si>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</si>
  <si>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</si>
  <si>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</si>
  <si>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</si>
  <si>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</si>
  <si>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</si>
  <si>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</si>
  <si>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</si>
  <si>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</si>
  <si>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</si>
  <si>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</si>
  <si>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</si>
  <si>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</si>
  <si>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</si>
  <si>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</si>
  <si>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</si>
  <si>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</si>
  <si>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</si>
  <si>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</si>
  <si>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</si>
  <si>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</si>
  <si>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</si>
  <si>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</si>
  <si>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</si>
  <si>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</si>
  <si>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</si>
  <si>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</si>
  <si>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</si>
  <si>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</si>
  <si>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</si>
  <si>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</si>
  <si>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3.80</t>
  </si>
  <si>
    <t>一般会計</t>
  </si>
  <si>
    <t>水道事業会計</t>
  </si>
  <si>
    <t>国民健康保険事業特別会計</t>
  </si>
  <si>
    <t>介護保険事業特別会計</t>
  </si>
  <si>
    <t>簡易水道事業特別会計</t>
  </si>
  <si>
    <t>奨学資金貸付事業特別会計</t>
  </si>
  <si>
    <t>後期高齢者医療事業特別会計</t>
  </si>
  <si>
    <t>町有温泉事業特別会計</t>
  </si>
  <si>
    <t>その他会計（赤字）</t>
  </si>
  <si>
    <t>その他会計（黒字）</t>
  </si>
  <si>
    <t>-</t>
    <phoneticPr fontId="2"/>
  </si>
  <si>
    <t>-</t>
    <phoneticPr fontId="2"/>
  </si>
  <si>
    <t>-</t>
    <phoneticPr fontId="2"/>
  </si>
  <si>
    <t>-</t>
    <phoneticPr fontId="2"/>
  </si>
  <si>
    <t>-</t>
    <phoneticPr fontId="2"/>
  </si>
  <si>
    <t>熊本県市町村総合事務組合</t>
    <rPh sb="0" eb="3">
      <t>クマモトケン</t>
    </rPh>
    <rPh sb="3" eb="6">
      <t>シチョウソン</t>
    </rPh>
    <rPh sb="6" eb="8">
      <t>ソウゴウ</t>
    </rPh>
    <rPh sb="8" eb="10">
      <t>ジム</t>
    </rPh>
    <rPh sb="10" eb="12">
      <t>クミアイ</t>
    </rPh>
    <phoneticPr fontId="2"/>
  </si>
  <si>
    <t>水俣芦北広域行政事務組合</t>
    <rPh sb="0" eb="2">
      <t>ミナマタ</t>
    </rPh>
    <rPh sb="2" eb="4">
      <t>アシキタ</t>
    </rPh>
    <rPh sb="4" eb="6">
      <t>コウイキ</t>
    </rPh>
    <rPh sb="6" eb="8">
      <t>ギョウセイ</t>
    </rPh>
    <rPh sb="8" eb="10">
      <t>ジム</t>
    </rPh>
    <rPh sb="10" eb="12">
      <t>クミアイ</t>
    </rPh>
    <phoneticPr fontId="2"/>
  </si>
  <si>
    <t>熊本県後期高齢者広域連合（一般会計）</t>
    <rPh sb="0" eb="3">
      <t>クマモトケン</t>
    </rPh>
    <rPh sb="3" eb="5">
      <t>コウキ</t>
    </rPh>
    <rPh sb="5" eb="8">
      <t>コウレイシャ</t>
    </rPh>
    <rPh sb="8" eb="10">
      <t>コウイキ</t>
    </rPh>
    <rPh sb="10" eb="12">
      <t>レンゴウ</t>
    </rPh>
    <rPh sb="13" eb="15">
      <t>イッパン</t>
    </rPh>
    <rPh sb="15" eb="17">
      <t>カイケイ</t>
    </rPh>
    <phoneticPr fontId="2"/>
  </si>
  <si>
    <t>熊本県後期高齢者広域連合（特別会計）</t>
    <rPh sb="0" eb="3">
      <t>クマモトケン</t>
    </rPh>
    <rPh sb="3" eb="5">
      <t>コウキ</t>
    </rPh>
    <rPh sb="5" eb="8">
      <t>コウレイシャ</t>
    </rPh>
    <rPh sb="8" eb="10">
      <t>コウイキ</t>
    </rPh>
    <rPh sb="10" eb="12">
      <t>レンゴウ</t>
    </rPh>
    <rPh sb="13" eb="15">
      <t>トクベツ</t>
    </rPh>
    <rPh sb="15" eb="17">
      <t>カイケイ</t>
    </rPh>
    <phoneticPr fontId="2"/>
  </si>
  <si>
    <t>-</t>
    <phoneticPr fontId="2"/>
  </si>
  <si>
    <t>御立岬</t>
    <rPh sb="0" eb="2">
      <t>オタチ</t>
    </rPh>
    <rPh sb="2" eb="3">
      <t>ミサキ</t>
    </rPh>
    <phoneticPr fontId="2"/>
  </si>
  <si>
    <t>あしきたマリンサービス</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</si>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</sst>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103305</c:v>
                </c:pt>
                <c:pt idx="1">
                  <c:v>129242</c:v>
                </c:pt>
                <c:pt idx="2">
                  <c:v>98999</c:v>
                </c:pt>
                <c:pt idx="3">
                  <c:v>81292</c:v>
                </c:pt>
                <c:pt idx="4">
                  <c:v>93498</c:v>
                </c:pt>
              </c:numCache>
            </c:numRef>
          </c:val>
          <c:smooth val="0"/>
        </c:ser>
        <c:dLbls>
          <c:showLegendKey val="0"/>
          <c:showVal val="0"/>
          <c:showCatName val="0"/>
          <c:showSerName val="0"/>
          <c:showPercent val="0"/>
          <c:showBubbleSize val="0"/>
        </c:dLbls>
        <c:marker val="1"/>
        <c:smooth val="0"/>
        <c:axId val="156057600"/>
        <c:axId val="156059136"/>
      </c:lineChart>
      <c:catAx>
        <c:axId val="1560576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6059136"/>
        <c:crosses val="autoZero"/>
        <c:auto val="1"/>
        <c:lblAlgn val="ctr"/>
        <c:lblOffset val="100"/>
        <c:tickLblSkip val="1"/>
        <c:tickMarkSkip val="1"/>
        <c:noMultiLvlLbl val="0"/>
      </c:catAx>
      <c:valAx>
        <c:axId val="15605913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6057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4.46</c:v>
                </c:pt>
                <c:pt idx="1">
                  <c:v>6.66</c:v>
                </c:pt>
                <c:pt idx="2">
                  <c:v>9.4</c:v>
                </c:pt>
                <c:pt idx="3">
                  <c:v>5.77</c:v>
                </c:pt>
                <c:pt idx="4">
                  <c:v>7.46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21.84</c:v>
                </c:pt>
                <c:pt idx="1">
                  <c:v>20.9</c:v>
                </c:pt>
                <c:pt idx="2">
                  <c:v>21.26</c:v>
                </c:pt>
                <c:pt idx="3">
                  <c:v>21.66</c:v>
                </c:pt>
                <c:pt idx="4">
                  <c:v>21.72</c:v>
                </c:pt>
              </c:numCache>
            </c:numRef>
          </c:val>
        </c:ser>
        <c:dLbls>
          <c:showLegendKey val="0"/>
          <c:showVal val="0"/>
          <c:showCatName val="0"/>
          <c:showSerName val="0"/>
          <c:showPercent val="0"/>
          <c:showBubbleSize val="0"/>
        </c:dLbls>
        <c:gapWidth val="250"/>
        <c:overlap val="100"/>
        <c:axId val="179158400"/>
        <c:axId val="179168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0.91</c:v>
                </c:pt>
                <c:pt idx="1">
                  <c:v>2.41</c:v>
                </c:pt>
                <c:pt idx="2">
                  <c:v>2.86</c:v>
                </c:pt>
                <c:pt idx="3">
                  <c:v>-3.8</c:v>
                </c:pt>
                <c:pt idx="4">
                  <c:v>1.68</c:v>
                </c:pt>
              </c:numCache>
            </c:numRef>
          </c:val>
          <c:smooth val="0"/>
        </c:ser>
        <c:dLbls>
          <c:showLegendKey val="0"/>
          <c:showVal val="0"/>
          <c:showCatName val="0"/>
          <c:showSerName val="0"/>
          <c:showPercent val="0"/>
          <c:showBubbleSize val="0"/>
        </c:dLbls>
        <c:marker val="1"/>
        <c:smooth val="0"/>
        <c:axId val="179158400"/>
        <c:axId val="179168768"/>
      </c:lineChart>
      <c:catAx>
        <c:axId val="179158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9168768"/>
        <c:crosses val="autoZero"/>
        <c:auto val="1"/>
        <c:lblAlgn val="ctr"/>
        <c:lblOffset val="100"/>
        <c:tickLblSkip val="1"/>
        <c:tickMarkSkip val="1"/>
        <c:noMultiLvlLbl val="0"/>
      </c:catAx>
      <c:valAx>
        <c:axId val="179168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158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町有温泉事業特別会計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0.02</c:v>
                </c:pt>
              </c:numCache>
            </c:numRef>
          </c:val>
        </c:ser>
        <c:ser>
          <c:idx val="4"/>
          <c:order val="4"/>
          <c:tx>
            <c:strRef>
              <c:f>データシート!$A$31</c:f>
              <c:strCache>
                <c:ptCount val="1"/>
                <c:pt idx="0">
                  <c:v>奨学資金貸付事業特別会計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0.19</c:v>
                </c:pt>
                <c:pt idx="4">
                  <c:v>#N/A</c:v>
                </c:pt>
                <c:pt idx="5">
                  <c:v>0.24</c:v>
                </c:pt>
                <c:pt idx="6">
                  <c:v>#N/A</c:v>
                </c:pt>
                <c:pt idx="7">
                  <c:v>0.18</c:v>
                </c:pt>
                <c:pt idx="8">
                  <c:v>#N/A</c:v>
                </c:pt>
                <c:pt idx="9">
                  <c:v>0.08</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0.18</c:v>
                </c:pt>
                <c:pt idx="2">
                  <c:v>#N/A</c:v>
                </c:pt>
                <c:pt idx="3">
                  <c:v>0.15</c:v>
                </c:pt>
                <c:pt idx="4">
                  <c:v>#N/A</c:v>
                </c:pt>
                <c:pt idx="5">
                  <c:v>0.13</c:v>
                </c:pt>
                <c:pt idx="6">
                  <c:v>#N/A</c:v>
                </c:pt>
                <c:pt idx="7">
                  <c:v>0.17</c:v>
                </c:pt>
                <c:pt idx="8">
                  <c:v>#N/A</c:v>
                </c:pt>
                <c:pt idx="9">
                  <c:v>0.22</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2.1</c:v>
                </c:pt>
                <c:pt idx="2">
                  <c:v>#N/A</c:v>
                </c:pt>
                <c:pt idx="3">
                  <c:v>1.97</c:v>
                </c:pt>
                <c:pt idx="4">
                  <c:v>#N/A</c:v>
                </c:pt>
                <c:pt idx="5">
                  <c:v>1.78</c:v>
                </c:pt>
                <c:pt idx="6">
                  <c:v>#N/A</c:v>
                </c:pt>
                <c:pt idx="7">
                  <c:v>2.12</c:v>
                </c:pt>
                <c:pt idx="8">
                  <c:v>#N/A</c:v>
                </c:pt>
                <c:pt idx="9">
                  <c:v>2.09</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4.21</c:v>
                </c:pt>
                <c:pt idx="2">
                  <c:v>#N/A</c:v>
                </c:pt>
                <c:pt idx="3">
                  <c:v>2.0099999999999998</c:v>
                </c:pt>
                <c:pt idx="4">
                  <c:v>#N/A</c:v>
                </c:pt>
                <c:pt idx="5">
                  <c:v>2.77</c:v>
                </c:pt>
                <c:pt idx="6">
                  <c:v>#N/A</c:v>
                </c:pt>
                <c:pt idx="7">
                  <c:v>2.92</c:v>
                </c:pt>
                <c:pt idx="8">
                  <c:v>#N/A</c:v>
                </c:pt>
                <c:pt idx="9">
                  <c:v>3.51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3.84</c:v>
                </c:pt>
                <c:pt idx="2">
                  <c:v>#N/A</c:v>
                </c:pt>
                <c:pt idx="3">
                  <c:v>4.1100000000000003</c:v>
                </c:pt>
                <c:pt idx="4">
                  <c:v>#N/A</c:v>
                </c:pt>
                <c:pt idx="5">
                  <c:v>4.97</c:v>
                </c:pt>
                <c:pt idx="6">
                  <c:v>#N/A</c:v>
                </c:pt>
                <c:pt idx="7">
                  <c:v>4.3899999999999997</c:v>
                </c:pt>
                <c:pt idx="8">
                  <c:v>#N/A</c:v>
                </c:pt>
                <c:pt idx="9">
                  <c:v>4.05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4.4000000000000004</c:v>
                </c:pt>
                <c:pt idx="2">
                  <c:v>#N/A</c:v>
                </c:pt>
                <c:pt idx="3">
                  <c:v>6.48</c:v>
                </c:pt>
                <c:pt idx="4">
                  <c:v>#N/A</c:v>
                </c:pt>
                <c:pt idx="5">
                  <c:v>9.16</c:v>
                </c:pt>
                <c:pt idx="6">
                  <c:v>#N/A</c:v>
                </c:pt>
                <c:pt idx="7">
                  <c:v>5.59</c:v>
                </c:pt>
                <c:pt idx="8">
                  <c:v>#N/A</c:v>
                </c:pt>
                <c:pt idx="9">
                  <c:v>7.38</c:v>
                </c:pt>
              </c:numCache>
            </c:numRef>
          </c:val>
        </c:ser>
        <c:dLbls>
          <c:showLegendKey val="0"/>
          <c:showVal val="0"/>
          <c:showCatName val="0"/>
          <c:showSerName val="0"/>
          <c:showPercent val="0"/>
          <c:showBubbleSize val="0"/>
        </c:dLbls>
        <c:gapWidth val="150"/>
        <c:overlap val="100"/>
        <c:axId val="180651520"/>
        <c:axId val="180653056"/>
      </c:barChart>
      <c:catAx>
        <c:axId val="180651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653056"/>
        <c:crosses val="autoZero"/>
        <c:auto val="1"/>
        <c:lblAlgn val="ctr"/>
        <c:lblOffset val="100"/>
        <c:tickLblSkip val="1"/>
        <c:tickMarkSkip val="1"/>
        <c:noMultiLvlLbl val="0"/>
      </c:catAx>
      <c:valAx>
        <c:axId val="180653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651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1171</c:v>
                </c:pt>
                <c:pt idx="5">
                  <c:v>1172</c:v>
                </c:pt>
                <c:pt idx="8">
                  <c:v>1192</c:v>
                </c:pt>
                <c:pt idx="11">
                  <c:v>1191</c:v>
                </c:pt>
                <c:pt idx="14">
                  <c:v>1128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1</c:v>
                </c:pt>
                <c:pt idx="6">
                  <c:v>1</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64</c:v>
                </c:pt>
                <c:pt idx="3">
                  <c:v>58</c:v>
                </c:pt>
                <c:pt idx="6">
                  <c:v>51</c:v>
                </c:pt>
                <c:pt idx="9">
                  <c:v>48</c:v>
                </c:pt>
                <c:pt idx="12">
                  <c:v>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162</c:v>
                </c:pt>
                <c:pt idx="3">
                  <c:v>159</c:v>
                </c:pt>
                <c:pt idx="6">
                  <c:v>158</c:v>
                </c:pt>
                <c:pt idx="9">
                  <c:v>148</c:v>
                </c:pt>
                <c:pt idx="12">
                  <c:v>148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1319</c:v>
                </c:pt>
                <c:pt idx="3">
                  <c:v>1275</c:v>
                </c:pt>
                <c:pt idx="6">
                  <c:v>1276</c:v>
                </c:pt>
                <c:pt idx="9">
                  <c:v>1263</c:v>
                </c:pt>
                <c:pt idx="12">
                  <c:v>1184</c:v>
                </c:pt>
              </c:numCache>
            </c:numRef>
          </c:val>
        </c:ser>
        <c:dLbls>
          <c:showLegendKey val="0"/>
          <c:showVal val="0"/>
          <c:showCatName val="0"/>
          <c:showSerName val="0"/>
          <c:showPercent val="0"/>
          <c:showBubbleSize val="0"/>
        </c:dLbls>
        <c:gapWidth val="100"/>
        <c:overlap val="100"/>
        <c:axId val="180474624"/>
        <c:axId val="1804765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374</c:v>
                </c:pt>
                <c:pt idx="2">
                  <c:v>#N/A</c:v>
                </c:pt>
                <c:pt idx="3">
                  <c:v>#N/A</c:v>
                </c:pt>
                <c:pt idx="4">
                  <c:v>321</c:v>
                </c:pt>
                <c:pt idx="5">
                  <c:v>#N/A</c:v>
                </c:pt>
                <c:pt idx="6">
                  <c:v>#N/A</c:v>
                </c:pt>
                <c:pt idx="7">
                  <c:v>294</c:v>
                </c:pt>
                <c:pt idx="8">
                  <c:v>#N/A</c:v>
                </c:pt>
                <c:pt idx="9">
                  <c:v>#N/A</c:v>
                </c:pt>
                <c:pt idx="10">
                  <c:v>268</c:v>
                </c:pt>
                <c:pt idx="11">
                  <c:v>#N/A</c:v>
                </c:pt>
                <c:pt idx="12">
                  <c:v>#N/A</c:v>
                </c:pt>
                <c:pt idx="13">
                  <c:v>250</c:v>
                </c:pt>
                <c:pt idx="14">
                  <c:v>#N/A</c:v>
                </c:pt>
              </c:numCache>
            </c:numRef>
          </c:val>
          <c:smooth val="0"/>
        </c:ser>
        <c:dLbls>
          <c:showLegendKey val="0"/>
          <c:showVal val="0"/>
          <c:showCatName val="0"/>
          <c:showSerName val="0"/>
          <c:showPercent val="0"/>
          <c:showBubbleSize val="0"/>
        </c:dLbls>
        <c:marker val="1"/>
        <c:smooth val="0"/>
        <c:axId val="180474624"/>
        <c:axId val="180476544"/>
      </c:lineChart>
      <c:catAx>
        <c:axId val="180474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476544"/>
        <c:crosses val="autoZero"/>
        <c:auto val="1"/>
        <c:lblAlgn val="ctr"/>
        <c:lblOffset val="100"/>
        <c:tickLblSkip val="1"/>
        <c:tickMarkSkip val="1"/>
        <c:noMultiLvlLbl val="0"/>
      </c:catAx>
      <c:valAx>
        <c:axId val="1804765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474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10075</c:v>
                </c:pt>
                <c:pt idx="5">
                  <c:v>9996</c:v>
                </c:pt>
                <c:pt idx="8">
                  <c:v>9536</c:v>
                </c:pt>
                <c:pt idx="11">
                  <c:v>9440</c:v>
                </c:pt>
                <c:pt idx="14">
                  <c:v>9313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811</c:v>
                </c:pt>
                <c:pt idx="5">
                  <c:v>752</c:v>
                </c:pt>
                <c:pt idx="8">
                  <c:v>683</c:v>
                </c:pt>
                <c:pt idx="11">
                  <c:v>673</c:v>
                </c:pt>
                <c:pt idx="14">
                  <c:v>609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3705</c:v>
                </c:pt>
                <c:pt idx="5">
                  <c:v>3978</c:v>
                </c:pt>
                <c:pt idx="8">
                  <c:v>4174</c:v>
                </c:pt>
                <c:pt idx="11">
                  <c:v>4134</c:v>
                </c:pt>
                <c:pt idx="14">
                  <c:v>4461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2603</c:v>
                </c:pt>
                <c:pt idx="3">
                  <c:v>2674</c:v>
                </c:pt>
                <c:pt idx="6">
                  <c:v>2675</c:v>
                </c:pt>
                <c:pt idx="9">
                  <c:v>2611</c:v>
                </c:pt>
                <c:pt idx="12">
                  <c:v>2495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319</c:v>
                </c:pt>
                <c:pt idx="3">
                  <c:v>265</c:v>
                </c:pt>
                <c:pt idx="6">
                  <c:v>218</c:v>
                </c:pt>
                <c:pt idx="9">
                  <c:v>170</c:v>
                </c:pt>
                <c:pt idx="12">
                  <c:v>124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1648</c:v>
                </c:pt>
                <c:pt idx="3">
                  <c:v>1623</c:v>
                </c:pt>
                <c:pt idx="6">
                  <c:v>1585</c:v>
                </c:pt>
                <c:pt idx="9">
                  <c:v>1501</c:v>
                </c:pt>
                <c:pt idx="12">
                  <c:v>1399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11320</c:v>
                </c:pt>
                <c:pt idx="3">
                  <c:v>11240</c:v>
                </c:pt>
                <c:pt idx="6">
                  <c:v>10627</c:v>
                </c:pt>
                <c:pt idx="9">
                  <c:v>10468</c:v>
                </c:pt>
                <c:pt idx="12">
                  <c:v>10457</c:v>
                </c:pt>
              </c:numCache>
            </c:numRef>
          </c:val>
        </c:ser>
        <c:dLbls>
          <c:showLegendKey val="0"/>
          <c:showVal val="0"/>
          <c:showCatName val="0"/>
          <c:showSerName val="0"/>
          <c:showPercent val="0"/>
          <c:showBubbleSize val="0"/>
        </c:dLbls>
        <c:gapWidth val="100"/>
        <c:overlap val="100"/>
        <c:axId val="180564736"/>
        <c:axId val="180566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1307</c:v>
                </c:pt>
                <c:pt idx="2">
                  <c:v>#N/A</c:v>
                </c:pt>
                <c:pt idx="3">
                  <c:v>#N/A</c:v>
                </c:pt>
                <c:pt idx="4">
                  <c:v>1076</c:v>
                </c:pt>
                <c:pt idx="5">
                  <c:v>#N/A</c:v>
                </c:pt>
                <c:pt idx="6">
                  <c:v>#N/A</c:v>
                </c:pt>
                <c:pt idx="7">
                  <c:v>712</c:v>
                </c:pt>
                <c:pt idx="8">
                  <c:v>#N/A</c:v>
                </c:pt>
                <c:pt idx="9">
                  <c:v>#N/A</c:v>
                </c:pt>
                <c:pt idx="10">
                  <c:v>502</c:v>
                </c:pt>
                <c:pt idx="11">
                  <c:v>#N/A</c:v>
                </c:pt>
                <c:pt idx="12">
                  <c:v>#N/A</c:v>
                </c:pt>
                <c:pt idx="13">
                  <c:v>93</c:v>
                </c:pt>
                <c:pt idx="14">
                  <c:v>#N/A</c:v>
                </c:pt>
              </c:numCache>
            </c:numRef>
          </c:val>
          <c:smooth val="0"/>
        </c:ser>
        <c:dLbls>
          <c:showLegendKey val="0"/>
          <c:showVal val="0"/>
          <c:showCatName val="0"/>
          <c:showSerName val="0"/>
          <c:showPercent val="0"/>
          <c:showBubbleSize val="0"/>
        </c:dLbls>
        <c:marker val="1"/>
        <c:smooth val="0"/>
        <c:axId val="180564736"/>
        <c:axId val="180566656"/>
      </c:lineChart>
      <c:catAx>
        <c:axId val="18056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0566656"/>
        <c:crosses val="autoZero"/>
        <c:auto val="1"/>
        <c:lblAlgn val="ctr"/>
        <c:lblOffset val="100"/>
        <c:tickLblSkip val="1"/>
        <c:tickMarkSkip val="1"/>
        <c:noMultiLvlLbl val="0"/>
      </c:catAx>
      <c:valAx>
        <c:axId val="180566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56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19,142
19,110
233.81
11,486,413
10,819,440
500,561
6,705,557
10,456,657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
1.6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財政基盤が弱く、類似団体平均値を下回っている。芦北町行政改革大綱に基づき、定員管理（退職者の半数程度を採用）、給与の適正化による歳出の見直しを実施すると共に、保育所民営化等行政の効率化に努めている。また、地方税の徴収強化等の取組みを通じて、財政基盤の強化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164193</xdr:rowOff>
    </xdr:from>
    <xdr:to>
      <xdr:col>7</xdr:col>
      <xdr:colOff>152400</xdr:colOff>
      <xdr:row>43</xdr:row>
      <xdr:rowOff>164193</xdr:rowOff>
    </xdr:to>
    <xdr:cxnSp macro="">
      <xdr:nvCxnSpPr>
        <xdr:cNvPr id="69" name="直線コネクタ 68"/>
        <xdr:cNvCxnSpPr/>
      </xdr:nvCxnSpPr>
      <xdr:spPr>
        <a:xfrm>
          <a:off x="4114800" y="75365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43</xdr:row>
      <xdr:rowOff>164193</xdr:rowOff>
    </xdr:to>
    <xdr:cxnSp macro="">
      <xdr:nvCxnSpPr>
        <xdr:cNvPr id="72" name="直線コネクタ 71"/>
        <xdr:cNvCxnSpPr/>
      </xdr:nvCxnSpPr>
      <xdr:spPr>
        <a:xfrm>
          <a:off x="3225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164193</xdr:rowOff>
    </xdr:to>
    <xdr:cxnSp macro="">
      <xdr:nvCxnSpPr>
        <xdr:cNvPr id="75" name="直線コネクタ 74"/>
        <xdr:cNvCxnSpPr/>
      </xdr:nvCxnSpPr>
      <xdr:spPr>
        <a:xfrm>
          <a:off x="2336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129722</xdr:rowOff>
    </xdr:from>
    <xdr:to>
      <xdr:col>3</xdr:col>
      <xdr:colOff>279400</xdr:colOff>
      <xdr:row>43</xdr:row>
      <xdr:rowOff>152702</xdr:rowOff>
    </xdr:to>
    <xdr:cxnSp macro="">
      <xdr:nvCxnSpPr>
        <xdr:cNvPr id="78" name="直線コネクタ 77"/>
        <xdr:cNvCxnSpPr/>
      </xdr:nvCxnSpPr>
      <xdr:spPr>
        <a:xfrm>
          <a:off x="1447800" y="7502072"/>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19655</xdr:rowOff>
    </xdr:from>
    <xdr:to>
      <xdr:col>3</xdr:col>
      <xdr:colOff>330200</xdr:colOff>
      <xdr:row>41</xdr:row>
      <xdr:rowOff>121255</xdr:rowOff>
    </xdr:to>
    <xdr:sp macro="" textlink="">
      <xdr:nvSpPr>
        <xdr:cNvPr id="79" name="フローチャート : 判断 78"/>
        <xdr:cNvSpPr/>
      </xdr:nvSpPr>
      <xdr:spPr>
        <a:xfrm>
          <a:off x="2286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131432</xdr:rowOff>
    </xdr:from>
    <xdr:ext cx="762000" cy="259045"/>
    <xdr:sp macro="" textlink="">
      <xdr:nvSpPr>
        <xdr:cNvPr id="80" name="テキスト ボックス 79"/>
        <xdr:cNvSpPr txBox="1"/>
      </xdr:nvSpPr>
      <xdr:spPr>
        <a:xfrm>
          <a:off x="1955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81" name="フローチャート : 判断 80"/>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16527</xdr:rowOff>
    </xdr:from>
    <xdr:ext cx="762000" cy="259045"/>
    <xdr:sp macro="" textlink="">
      <xdr:nvSpPr>
        <xdr:cNvPr id="82" name="テキスト ボックス 81"/>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113393</xdr:rowOff>
    </xdr:from>
    <xdr:to>
      <xdr:col>7</xdr:col>
      <xdr:colOff>203200</xdr:colOff>
      <xdr:row>44</xdr:row>
      <xdr:rowOff>43543</xdr:rowOff>
    </xdr:to>
    <xdr:sp macro="" textlink="">
      <xdr:nvSpPr>
        <xdr:cNvPr id="88" name="円/楕円 87"/>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9270</xdr:rowOff>
    </xdr:from>
    <xdr:ext cx="762000" cy="259045"/>
    <xdr:sp macro="" textlink="">
      <xdr:nvSpPr>
        <xdr:cNvPr id="89" name="財政力該当値テキスト"/>
        <xdr:cNvSpPr txBox="1"/>
      </xdr:nvSpPr>
      <xdr:spPr>
        <a:xfrm>
          <a:off x="5041900" y="73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90" name="円/楕円 89"/>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1" name="テキスト ボックス 90"/>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4" name="円/楕円 93"/>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5" name="テキスト ボックス 94"/>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78922</xdr:rowOff>
    </xdr:from>
    <xdr:to>
      <xdr:col>2</xdr:col>
      <xdr:colOff>127000</xdr:colOff>
      <xdr:row>44</xdr:row>
      <xdr:rowOff>9072</xdr:rowOff>
    </xdr:to>
    <xdr:sp macro="" textlink="">
      <xdr:nvSpPr>
        <xdr:cNvPr id="96" name="円/楕円 95"/>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165299</xdr:rowOff>
    </xdr:from>
    <xdr:ext cx="762000" cy="259045"/>
    <xdr:sp macro="" textlink="">
      <xdr:nvSpPr>
        <xdr:cNvPr id="97" name="テキスト ボックス 96"/>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経常一般財源等は、各種交付金等で微減したものの、地方税、普通交付税の増加、また、新規でメガソーラー土地貸付収入（９０百万円）等により合計で前年比１０２百万円増加した。</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経常経費充当一般財源等は、物件費で増加したものの、扶助費の子ども医療費に過疎ソフトを充当（４８百万円）したため、大幅に減少した。</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平成２５年度は類似団体平均値を上回っている。平成２７年度以降は地方交付税の合併算定替えの効果が徐々に逓減していくため、今後も経常経費の削減に努め、財政の弾力化を図る。</a:t>
          </a:r>
          <a:endParaRPr kumimoji="0" lang="ja-JP" altLang="en-US"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17780</xdr:rowOff>
    </xdr:from>
    <xdr:to>
      <xdr:col>7</xdr:col>
      <xdr:colOff>152400</xdr:colOff>
      <xdr:row>63</xdr:row>
      <xdr:rowOff>124641</xdr:rowOff>
    </xdr:to>
    <xdr:cxnSp macro="">
      <xdr:nvCxnSpPr>
        <xdr:cNvPr id="134" name="直線コネクタ 133"/>
        <xdr:cNvCxnSpPr/>
      </xdr:nvCxnSpPr>
      <xdr:spPr>
        <a:xfrm flipV="1">
          <a:off x="4114800" y="10819130"/>
          <a:ext cx="838200" cy="106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28122</xdr:rowOff>
    </xdr:from>
    <xdr:to>
      <xdr:col>6</xdr:col>
      <xdr:colOff>0</xdr:colOff>
      <xdr:row>63</xdr:row>
      <xdr:rowOff>124641</xdr:rowOff>
    </xdr:to>
    <xdr:cxnSp macro="">
      <xdr:nvCxnSpPr>
        <xdr:cNvPr id="137" name="直線コネクタ 136"/>
        <xdr:cNvCxnSpPr/>
      </xdr:nvCxnSpPr>
      <xdr:spPr>
        <a:xfrm>
          <a:off x="3225800" y="10829472"/>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109946</xdr:rowOff>
    </xdr:from>
    <xdr:to>
      <xdr:col>4</xdr:col>
      <xdr:colOff>482600</xdr:colOff>
      <xdr:row>63</xdr:row>
      <xdr:rowOff>28122</xdr:rowOff>
    </xdr:to>
    <xdr:cxnSp macro="">
      <xdr:nvCxnSpPr>
        <xdr:cNvPr id="140" name="直線コネクタ 139"/>
        <xdr:cNvCxnSpPr/>
      </xdr:nvCxnSpPr>
      <xdr:spPr>
        <a:xfrm>
          <a:off x="2336800" y="10739846"/>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109946</xdr:rowOff>
    </xdr:from>
    <xdr:to>
      <xdr:col>3</xdr:col>
      <xdr:colOff>279400</xdr:colOff>
      <xdr:row>63</xdr:row>
      <xdr:rowOff>162560</xdr:rowOff>
    </xdr:to>
    <xdr:cxnSp macro="">
      <xdr:nvCxnSpPr>
        <xdr:cNvPr id="143" name="直線コネクタ 142"/>
        <xdr:cNvCxnSpPr/>
      </xdr:nvCxnSpPr>
      <xdr:spPr>
        <a:xfrm flipV="1">
          <a:off x="1447800" y="10739846"/>
          <a:ext cx="889000" cy="22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83276</xdr:rowOff>
    </xdr:from>
    <xdr:to>
      <xdr:col>3</xdr:col>
      <xdr:colOff>330200</xdr:colOff>
      <xdr:row>63</xdr:row>
      <xdr:rowOff>13426</xdr:rowOff>
    </xdr:to>
    <xdr:sp macro="" textlink="">
      <xdr:nvSpPr>
        <xdr:cNvPr id="144" name="フローチャート : 判断 143"/>
        <xdr:cNvSpPr/>
      </xdr:nvSpPr>
      <xdr:spPr>
        <a:xfrm>
          <a:off x="2286000" y="1071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169653</xdr:rowOff>
    </xdr:from>
    <xdr:ext cx="762000" cy="259045"/>
    <xdr:sp macro="" textlink="">
      <xdr:nvSpPr>
        <xdr:cNvPr id="145" name="テキスト ボックス 144"/>
        <xdr:cNvSpPr txBox="1"/>
      </xdr:nvSpPr>
      <xdr:spPr>
        <a:xfrm>
          <a:off x="1955800" y="1079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128088</xdr:rowOff>
    </xdr:from>
    <xdr:to>
      <xdr:col>2</xdr:col>
      <xdr:colOff>127000</xdr:colOff>
      <xdr:row>63</xdr:row>
      <xdr:rowOff>58238</xdr:rowOff>
    </xdr:to>
    <xdr:sp macro="" textlink="">
      <xdr:nvSpPr>
        <xdr:cNvPr id="146" name="フローチャート : 判断 145"/>
        <xdr:cNvSpPr/>
      </xdr:nvSpPr>
      <xdr:spPr>
        <a:xfrm>
          <a:off x="1397000" y="1075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68415</xdr:rowOff>
    </xdr:from>
    <xdr:ext cx="762000" cy="259045"/>
    <xdr:sp macro="" textlink="">
      <xdr:nvSpPr>
        <xdr:cNvPr id="147" name="テキスト ボックス 146"/>
        <xdr:cNvSpPr txBox="1"/>
      </xdr:nvSpPr>
      <xdr:spPr>
        <a:xfrm>
          <a:off x="1066800" y="1052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53" name="円/楕円 152"/>
        <xdr:cNvSpPr/>
      </xdr:nvSpPr>
      <xdr:spPr>
        <a:xfrm>
          <a:off x="49022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154957</xdr:rowOff>
    </xdr:from>
    <xdr:ext cx="762000" cy="259045"/>
    <xdr:sp macro="" textlink="">
      <xdr:nvSpPr>
        <xdr:cNvPr id="154" name="財政構造の弾力性該当値テキスト"/>
        <xdr:cNvSpPr txBox="1"/>
      </xdr:nvSpPr>
      <xdr:spPr>
        <a:xfrm>
          <a:off x="50419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73841</xdr:rowOff>
    </xdr:from>
    <xdr:to>
      <xdr:col>6</xdr:col>
      <xdr:colOff>50800</xdr:colOff>
      <xdr:row>64</xdr:row>
      <xdr:rowOff>3991</xdr:rowOff>
    </xdr:to>
    <xdr:sp macro="" textlink="">
      <xdr:nvSpPr>
        <xdr:cNvPr id="155" name="円/楕円 154"/>
        <xdr:cNvSpPr/>
      </xdr:nvSpPr>
      <xdr:spPr>
        <a:xfrm>
          <a:off x="4064000" y="1087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160218</xdr:rowOff>
    </xdr:from>
    <xdr:ext cx="736600" cy="259045"/>
    <xdr:sp macro="" textlink="">
      <xdr:nvSpPr>
        <xdr:cNvPr id="156" name="テキスト ボックス 155"/>
        <xdr:cNvSpPr txBox="1"/>
      </xdr:nvSpPr>
      <xdr:spPr>
        <a:xfrm>
          <a:off x="3733800" y="10961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148772</xdr:rowOff>
    </xdr:from>
    <xdr:to>
      <xdr:col>4</xdr:col>
      <xdr:colOff>533400</xdr:colOff>
      <xdr:row>63</xdr:row>
      <xdr:rowOff>78922</xdr:rowOff>
    </xdr:to>
    <xdr:sp macro="" textlink="">
      <xdr:nvSpPr>
        <xdr:cNvPr id="157" name="円/楕円 156"/>
        <xdr:cNvSpPr/>
      </xdr:nvSpPr>
      <xdr:spPr>
        <a:xfrm>
          <a:off x="3175000" y="1077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89099</xdr:rowOff>
    </xdr:from>
    <xdr:ext cx="762000" cy="259045"/>
    <xdr:sp macro="" textlink="">
      <xdr:nvSpPr>
        <xdr:cNvPr id="158" name="テキスト ボックス 157"/>
        <xdr:cNvSpPr txBox="1"/>
      </xdr:nvSpPr>
      <xdr:spPr>
        <a:xfrm>
          <a:off x="2844800" y="1054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59146</xdr:rowOff>
    </xdr:from>
    <xdr:to>
      <xdr:col>3</xdr:col>
      <xdr:colOff>330200</xdr:colOff>
      <xdr:row>62</xdr:row>
      <xdr:rowOff>160746</xdr:rowOff>
    </xdr:to>
    <xdr:sp macro="" textlink="">
      <xdr:nvSpPr>
        <xdr:cNvPr id="159" name="円/楕円 158"/>
        <xdr:cNvSpPr/>
      </xdr:nvSpPr>
      <xdr:spPr>
        <a:xfrm>
          <a:off x="22860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170923</xdr:rowOff>
    </xdr:from>
    <xdr:ext cx="762000" cy="259045"/>
    <xdr:sp macro="" textlink="">
      <xdr:nvSpPr>
        <xdr:cNvPr id="160" name="テキスト ボックス 159"/>
        <xdr:cNvSpPr txBox="1"/>
      </xdr:nvSpPr>
      <xdr:spPr>
        <a:xfrm>
          <a:off x="1955800" y="1045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61" name="円/楕円 160"/>
        <xdr:cNvSpPr/>
      </xdr:nvSpPr>
      <xdr:spPr>
        <a:xfrm>
          <a:off x="1397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62" name="テキスト ボックス 161"/>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[156,441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人件費は、職員給、共済組合等負担金が減少したことにより、減額となった。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物件費は、賃金、需用費の減少のため、減額となった。　</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引き続き、芦北町行政改革大綱に基づく、定員管理、給与の適正化、保育所民営化推進等行政の効率化に努め、人件費の抑制を図る。</a:t>
          </a:r>
          <a:endParaRPr kumimoji="0" lang="ja-JP" altLang="en-US"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111880</xdr:rowOff>
    </xdr:from>
    <xdr:to>
      <xdr:col>7</xdr:col>
      <xdr:colOff>152400</xdr:colOff>
      <xdr:row>83</xdr:row>
      <xdr:rowOff>127481</xdr:rowOff>
    </xdr:to>
    <xdr:cxnSp macro="">
      <xdr:nvCxnSpPr>
        <xdr:cNvPr id="193" name="直線コネクタ 192"/>
        <xdr:cNvCxnSpPr/>
      </xdr:nvCxnSpPr>
      <xdr:spPr>
        <a:xfrm flipV="1">
          <a:off x="4114800" y="14342230"/>
          <a:ext cx="838200" cy="15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127481</xdr:rowOff>
    </xdr:from>
    <xdr:to>
      <xdr:col>6</xdr:col>
      <xdr:colOff>0</xdr:colOff>
      <xdr:row>83</xdr:row>
      <xdr:rowOff>142815</xdr:rowOff>
    </xdr:to>
    <xdr:cxnSp macro="">
      <xdr:nvCxnSpPr>
        <xdr:cNvPr id="196" name="直線コネクタ 195"/>
        <xdr:cNvCxnSpPr/>
      </xdr:nvCxnSpPr>
      <xdr:spPr>
        <a:xfrm flipV="1">
          <a:off x="3225800" y="14357831"/>
          <a:ext cx="889000" cy="1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94132</xdr:rowOff>
    </xdr:from>
    <xdr:to>
      <xdr:col>4</xdr:col>
      <xdr:colOff>482600</xdr:colOff>
      <xdr:row>83</xdr:row>
      <xdr:rowOff>142815</xdr:rowOff>
    </xdr:to>
    <xdr:cxnSp macro="">
      <xdr:nvCxnSpPr>
        <xdr:cNvPr id="199" name="直線コネクタ 198"/>
        <xdr:cNvCxnSpPr/>
      </xdr:nvCxnSpPr>
      <xdr:spPr>
        <a:xfrm>
          <a:off x="2336800" y="14324482"/>
          <a:ext cx="889000" cy="48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94132</xdr:rowOff>
    </xdr:from>
    <xdr:to>
      <xdr:col>3</xdr:col>
      <xdr:colOff>279400</xdr:colOff>
      <xdr:row>83</xdr:row>
      <xdr:rowOff>122281</xdr:rowOff>
    </xdr:to>
    <xdr:cxnSp macro="">
      <xdr:nvCxnSpPr>
        <xdr:cNvPr id="202" name="直線コネクタ 201"/>
        <xdr:cNvCxnSpPr/>
      </xdr:nvCxnSpPr>
      <xdr:spPr>
        <a:xfrm flipV="1">
          <a:off x="1447800" y="14324482"/>
          <a:ext cx="889000" cy="28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8448</xdr:rowOff>
    </xdr:from>
    <xdr:to>
      <xdr:col>3</xdr:col>
      <xdr:colOff>330200</xdr:colOff>
      <xdr:row>82</xdr:row>
      <xdr:rowOff>110048</xdr:rowOff>
    </xdr:to>
    <xdr:sp macro="" textlink="">
      <xdr:nvSpPr>
        <xdr:cNvPr id="203" name="フローチャート : 判断 202"/>
        <xdr:cNvSpPr/>
      </xdr:nvSpPr>
      <xdr:spPr>
        <a:xfrm>
          <a:off x="2286000" y="1406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120225</xdr:rowOff>
    </xdr:from>
    <xdr:ext cx="762000" cy="259045"/>
    <xdr:sp macro="" textlink="">
      <xdr:nvSpPr>
        <xdr:cNvPr id="204" name="テキスト ボックス 203"/>
        <xdr:cNvSpPr txBox="1"/>
      </xdr:nvSpPr>
      <xdr:spPr>
        <a:xfrm>
          <a:off x="1955800" y="13836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158006</xdr:rowOff>
    </xdr:from>
    <xdr:to>
      <xdr:col>2</xdr:col>
      <xdr:colOff>127000</xdr:colOff>
      <xdr:row>82</xdr:row>
      <xdr:rowOff>88156</xdr:rowOff>
    </xdr:to>
    <xdr:sp macro="" textlink="">
      <xdr:nvSpPr>
        <xdr:cNvPr id="205" name="フローチャート : 判断 204"/>
        <xdr:cNvSpPr/>
      </xdr:nvSpPr>
      <xdr:spPr>
        <a:xfrm>
          <a:off x="1397000" y="14045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98333</xdr:rowOff>
    </xdr:from>
    <xdr:ext cx="762000" cy="259045"/>
    <xdr:sp macro="" textlink="">
      <xdr:nvSpPr>
        <xdr:cNvPr id="206" name="テキスト ボックス 205"/>
        <xdr:cNvSpPr txBox="1"/>
      </xdr:nvSpPr>
      <xdr:spPr>
        <a:xfrm>
          <a:off x="1066800" y="1381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61080</xdr:rowOff>
    </xdr:from>
    <xdr:to>
      <xdr:col>7</xdr:col>
      <xdr:colOff>203200</xdr:colOff>
      <xdr:row>83</xdr:row>
      <xdr:rowOff>162680</xdr:rowOff>
    </xdr:to>
    <xdr:sp macro="" textlink="">
      <xdr:nvSpPr>
        <xdr:cNvPr id="212" name="円/楕円 211"/>
        <xdr:cNvSpPr/>
      </xdr:nvSpPr>
      <xdr:spPr>
        <a:xfrm>
          <a:off x="4902200" y="1429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33157</xdr:rowOff>
    </xdr:from>
    <xdr:ext cx="762000" cy="259045"/>
    <xdr:sp macro="" textlink="">
      <xdr:nvSpPr>
        <xdr:cNvPr id="213" name="人件費・物件費等の状況該当値テキスト"/>
        <xdr:cNvSpPr txBox="1"/>
      </xdr:nvSpPr>
      <xdr:spPr>
        <a:xfrm>
          <a:off x="5041900" y="14263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156,441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76681</xdr:rowOff>
    </xdr:from>
    <xdr:to>
      <xdr:col>6</xdr:col>
      <xdr:colOff>50800</xdr:colOff>
      <xdr:row>84</xdr:row>
      <xdr:rowOff>6831</xdr:rowOff>
    </xdr:to>
    <xdr:sp macro="" textlink="">
      <xdr:nvSpPr>
        <xdr:cNvPr id="214" name="円/楕円 213"/>
        <xdr:cNvSpPr/>
      </xdr:nvSpPr>
      <xdr:spPr>
        <a:xfrm>
          <a:off x="4064000" y="1430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163058</xdr:rowOff>
    </xdr:from>
    <xdr:ext cx="736600" cy="259045"/>
    <xdr:sp macro="" textlink="">
      <xdr:nvSpPr>
        <xdr:cNvPr id="215" name="テキスト ボックス 214"/>
        <xdr:cNvSpPr txBox="1"/>
      </xdr:nvSpPr>
      <xdr:spPr>
        <a:xfrm>
          <a:off x="3733800" y="14393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159,027</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92015</xdr:rowOff>
    </xdr:from>
    <xdr:to>
      <xdr:col>4</xdr:col>
      <xdr:colOff>533400</xdr:colOff>
      <xdr:row>84</xdr:row>
      <xdr:rowOff>22165</xdr:rowOff>
    </xdr:to>
    <xdr:sp macro="" textlink="">
      <xdr:nvSpPr>
        <xdr:cNvPr id="216" name="円/楕円 215"/>
        <xdr:cNvSpPr/>
      </xdr:nvSpPr>
      <xdr:spPr>
        <a:xfrm>
          <a:off x="3175000" y="1432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6942</xdr:rowOff>
    </xdr:from>
    <xdr:ext cx="762000" cy="259045"/>
    <xdr:sp macro="" textlink="">
      <xdr:nvSpPr>
        <xdr:cNvPr id="217" name="テキスト ボックス 216"/>
        <xdr:cNvSpPr txBox="1"/>
      </xdr:nvSpPr>
      <xdr:spPr>
        <a:xfrm>
          <a:off x="2844800" y="14408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161,569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43332</xdr:rowOff>
    </xdr:from>
    <xdr:to>
      <xdr:col>3</xdr:col>
      <xdr:colOff>330200</xdr:colOff>
      <xdr:row>83</xdr:row>
      <xdr:rowOff>144932</xdr:rowOff>
    </xdr:to>
    <xdr:sp macro="" textlink="">
      <xdr:nvSpPr>
        <xdr:cNvPr id="218" name="円/楕円 217"/>
        <xdr:cNvSpPr/>
      </xdr:nvSpPr>
      <xdr:spPr>
        <a:xfrm>
          <a:off x="2286000" y="1427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129709</xdr:rowOff>
    </xdr:from>
    <xdr:ext cx="762000" cy="259045"/>
    <xdr:sp macro="" textlink="">
      <xdr:nvSpPr>
        <xdr:cNvPr id="219" name="テキスト ボックス 218"/>
        <xdr:cNvSpPr txBox="1"/>
      </xdr:nvSpPr>
      <xdr:spPr>
        <a:xfrm>
          <a:off x="1955800" y="14360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153,499</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71481</xdr:rowOff>
    </xdr:from>
    <xdr:to>
      <xdr:col>2</xdr:col>
      <xdr:colOff>127000</xdr:colOff>
      <xdr:row>84</xdr:row>
      <xdr:rowOff>1631</xdr:rowOff>
    </xdr:to>
    <xdr:sp macro="" textlink="">
      <xdr:nvSpPr>
        <xdr:cNvPr id="220" name="円/楕円 219"/>
        <xdr:cNvSpPr/>
      </xdr:nvSpPr>
      <xdr:spPr>
        <a:xfrm>
          <a:off x="1397000" y="14301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157858</xdr:rowOff>
    </xdr:from>
    <xdr:ext cx="762000" cy="259045"/>
    <xdr:sp macro="" textlink="">
      <xdr:nvSpPr>
        <xdr:cNvPr id="221" name="テキスト ボックス 220"/>
        <xdr:cNvSpPr txBox="1"/>
      </xdr:nvSpPr>
      <xdr:spPr>
        <a:xfrm>
          <a:off x="1066800" y="14388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158,165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平成２３</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・２４</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年度においては、、国家公務員の時限的な（２年間）給与改定特例法による措置による国家公務員給与削減のため数値が増大しているが、類似団体の中では低い水準にある。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ts val="16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今後も財政規模、人口規模に見合った定員管理及び給与の適正化に努める。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66463</xdr:rowOff>
    </xdr:from>
    <xdr:to>
      <xdr:col>24</xdr:col>
      <xdr:colOff>558800</xdr:colOff>
      <xdr:row>87</xdr:row>
      <xdr:rowOff>123189</xdr:rowOff>
    </xdr:to>
    <xdr:cxnSp macro="">
      <xdr:nvCxnSpPr>
        <xdr:cNvPr id="255" name="直線コネクタ 254"/>
        <xdr:cNvCxnSpPr/>
      </xdr:nvCxnSpPr>
      <xdr:spPr>
        <a:xfrm flipV="1">
          <a:off x="16179800" y="14468263"/>
          <a:ext cx="838200" cy="5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123189</xdr:rowOff>
    </xdr:from>
    <xdr:to>
      <xdr:col>23</xdr:col>
      <xdr:colOff>406400</xdr:colOff>
      <xdr:row>88</xdr:row>
      <xdr:rowOff>0</xdr:rowOff>
    </xdr:to>
    <xdr:cxnSp macro="">
      <xdr:nvCxnSpPr>
        <xdr:cNvPr id="258" name="直線コネクタ 257"/>
        <xdr:cNvCxnSpPr/>
      </xdr:nvCxnSpPr>
      <xdr:spPr>
        <a:xfrm flipV="1">
          <a:off x="15290800" y="1503933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0" name="テキスト ボックス 25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165523</xdr:rowOff>
    </xdr:from>
    <xdr:to>
      <xdr:col>22</xdr:col>
      <xdr:colOff>203200</xdr:colOff>
      <xdr:row>88</xdr:row>
      <xdr:rowOff>0</xdr:rowOff>
    </xdr:to>
    <xdr:cxnSp macro="">
      <xdr:nvCxnSpPr>
        <xdr:cNvPr id="261" name="直線コネクタ 260"/>
        <xdr:cNvCxnSpPr/>
      </xdr:nvCxnSpPr>
      <xdr:spPr>
        <a:xfrm>
          <a:off x="14401800" y="14395873"/>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165523</xdr:rowOff>
    </xdr:from>
    <xdr:to>
      <xdr:col>21</xdr:col>
      <xdr:colOff>0</xdr:colOff>
      <xdr:row>84</xdr:row>
      <xdr:rowOff>18204</xdr:rowOff>
    </xdr:to>
    <xdr:cxnSp macro="">
      <xdr:nvCxnSpPr>
        <xdr:cNvPr id="264" name="直線コネクタ 263"/>
        <xdr:cNvCxnSpPr/>
      </xdr:nvCxnSpPr>
      <xdr:spPr>
        <a:xfrm flipV="1">
          <a:off x="13512800" y="143958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136313</xdr:rowOff>
    </xdr:from>
    <xdr:to>
      <xdr:col>21</xdr:col>
      <xdr:colOff>50800</xdr:colOff>
      <xdr:row>85</xdr:row>
      <xdr:rowOff>66463</xdr:rowOff>
    </xdr:to>
    <xdr:sp macro="" textlink="">
      <xdr:nvSpPr>
        <xdr:cNvPr id="265" name="フローチャート : 判断 264"/>
        <xdr:cNvSpPr/>
      </xdr:nvSpPr>
      <xdr:spPr>
        <a:xfrm>
          <a:off x="14351000" y="1453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51240</xdr:rowOff>
    </xdr:from>
    <xdr:ext cx="762000" cy="259045"/>
    <xdr:sp macro="" textlink="">
      <xdr:nvSpPr>
        <xdr:cNvPr id="266" name="テキスト ボックス 265"/>
        <xdr:cNvSpPr txBox="1"/>
      </xdr:nvSpPr>
      <xdr:spPr>
        <a:xfrm>
          <a:off x="14020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7" name="フローチャート : 判断 266"/>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8" name="テキスト ボックス 267"/>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15663</xdr:rowOff>
    </xdr:from>
    <xdr:to>
      <xdr:col>24</xdr:col>
      <xdr:colOff>609600</xdr:colOff>
      <xdr:row>84</xdr:row>
      <xdr:rowOff>117263</xdr:rowOff>
    </xdr:to>
    <xdr:sp macro="" textlink="">
      <xdr:nvSpPr>
        <xdr:cNvPr id="274" name="円/楕円 273"/>
        <xdr:cNvSpPr/>
      </xdr:nvSpPr>
      <xdr:spPr>
        <a:xfrm>
          <a:off x="169672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32190</xdr:rowOff>
    </xdr:from>
    <xdr:ext cx="762000" cy="259045"/>
    <xdr:sp macro="" textlink="">
      <xdr:nvSpPr>
        <xdr:cNvPr id="275" name="給与水準   （国との比較）該当値テキスト"/>
        <xdr:cNvSpPr txBox="1"/>
      </xdr:nvSpPr>
      <xdr:spPr>
        <a:xfrm>
          <a:off x="17106900" y="1426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72389</xdr:rowOff>
    </xdr:from>
    <xdr:to>
      <xdr:col>23</xdr:col>
      <xdr:colOff>457200</xdr:colOff>
      <xdr:row>88</xdr:row>
      <xdr:rowOff>2539</xdr:rowOff>
    </xdr:to>
    <xdr:sp macro="" textlink="">
      <xdr:nvSpPr>
        <xdr:cNvPr id="276" name="円/楕円 275"/>
        <xdr:cNvSpPr/>
      </xdr:nvSpPr>
      <xdr:spPr>
        <a:xfrm>
          <a:off x="16129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12716</xdr:rowOff>
    </xdr:from>
    <xdr:ext cx="736600" cy="259045"/>
    <xdr:sp macro="" textlink="">
      <xdr:nvSpPr>
        <xdr:cNvPr id="277" name="テキスト ボックス 276"/>
        <xdr:cNvSpPr txBox="1"/>
      </xdr:nvSpPr>
      <xdr:spPr>
        <a:xfrm>
          <a:off x="15798800" y="14757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120650</xdr:rowOff>
    </xdr:from>
    <xdr:to>
      <xdr:col>22</xdr:col>
      <xdr:colOff>254000</xdr:colOff>
      <xdr:row>88</xdr:row>
      <xdr:rowOff>50800</xdr:rowOff>
    </xdr:to>
    <xdr:sp macro="" textlink="">
      <xdr:nvSpPr>
        <xdr:cNvPr id="278" name="円/楕円 277"/>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60977</xdr:rowOff>
    </xdr:from>
    <xdr:ext cx="762000" cy="259045"/>
    <xdr:sp macro="" textlink="">
      <xdr:nvSpPr>
        <xdr:cNvPr id="279" name="テキスト ボックス 278"/>
        <xdr:cNvSpPr txBox="1"/>
      </xdr:nvSpPr>
      <xdr:spPr>
        <a:xfrm>
          <a:off x="14909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114723</xdr:rowOff>
    </xdr:from>
    <xdr:to>
      <xdr:col>21</xdr:col>
      <xdr:colOff>50800</xdr:colOff>
      <xdr:row>84</xdr:row>
      <xdr:rowOff>44873</xdr:rowOff>
    </xdr:to>
    <xdr:sp macro="" textlink="">
      <xdr:nvSpPr>
        <xdr:cNvPr id="280" name="円/楕円 279"/>
        <xdr:cNvSpPr/>
      </xdr:nvSpPr>
      <xdr:spPr>
        <a:xfrm>
          <a:off x="14351000" y="1434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55050</xdr:rowOff>
    </xdr:from>
    <xdr:ext cx="762000" cy="259045"/>
    <xdr:sp macro="" textlink="">
      <xdr:nvSpPr>
        <xdr:cNvPr id="281" name="テキスト ボックス 280"/>
        <xdr:cNvSpPr txBox="1"/>
      </xdr:nvSpPr>
      <xdr:spPr>
        <a:xfrm>
          <a:off x="14020800" y="1411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138854</xdr:rowOff>
    </xdr:from>
    <xdr:to>
      <xdr:col>19</xdr:col>
      <xdr:colOff>533400</xdr:colOff>
      <xdr:row>84</xdr:row>
      <xdr:rowOff>69004</xdr:rowOff>
    </xdr:to>
    <xdr:sp macro="" textlink="">
      <xdr:nvSpPr>
        <xdr:cNvPr id="282" name="円/楕円 281"/>
        <xdr:cNvSpPr/>
      </xdr:nvSpPr>
      <xdr:spPr>
        <a:xfrm>
          <a:off x="134620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79181</xdr:rowOff>
    </xdr:from>
    <xdr:ext cx="762000" cy="259045"/>
    <xdr:sp macro="" textlink="">
      <xdr:nvSpPr>
        <xdr:cNvPr id="283" name="テキスト ボックス 282"/>
        <xdr:cNvSpPr txBox="1"/>
      </xdr:nvSpPr>
      <xdr:spPr>
        <a:xfrm>
          <a:off x="13131800" y="1413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類似団体平均より高く推移しているものの、改善傾向にある。引き続き芦北町行政改革大綱に基づき計画的な定員管理を行っていく。</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保育所民営化等さらなる業務のスリム化・効率化に取り組む。</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86289</xdr:rowOff>
    </xdr:from>
    <xdr:to>
      <xdr:col>24</xdr:col>
      <xdr:colOff>558800</xdr:colOff>
      <xdr:row>64</xdr:row>
      <xdr:rowOff>91652</xdr:rowOff>
    </xdr:to>
    <xdr:cxnSp macro="">
      <xdr:nvCxnSpPr>
        <xdr:cNvPr id="318" name="直線コネクタ 317"/>
        <xdr:cNvCxnSpPr/>
      </xdr:nvCxnSpPr>
      <xdr:spPr>
        <a:xfrm flipV="1">
          <a:off x="16179800" y="11059089"/>
          <a:ext cx="8382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75565</xdr:rowOff>
    </xdr:from>
    <xdr:to>
      <xdr:col>23</xdr:col>
      <xdr:colOff>406400</xdr:colOff>
      <xdr:row>64</xdr:row>
      <xdr:rowOff>91652</xdr:rowOff>
    </xdr:to>
    <xdr:cxnSp macro="">
      <xdr:nvCxnSpPr>
        <xdr:cNvPr id="321" name="直線コネクタ 320"/>
        <xdr:cNvCxnSpPr/>
      </xdr:nvCxnSpPr>
      <xdr:spPr>
        <a:xfrm>
          <a:off x="15290800" y="1104836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75565</xdr:rowOff>
    </xdr:from>
    <xdr:to>
      <xdr:col>22</xdr:col>
      <xdr:colOff>203200</xdr:colOff>
      <xdr:row>64</xdr:row>
      <xdr:rowOff>105057</xdr:rowOff>
    </xdr:to>
    <xdr:cxnSp macro="">
      <xdr:nvCxnSpPr>
        <xdr:cNvPr id="324" name="直線コネクタ 323"/>
        <xdr:cNvCxnSpPr/>
      </xdr:nvCxnSpPr>
      <xdr:spPr>
        <a:xfrm flipV="1">
          <a:off x="14401800" y="11048365"/>
          <a:ext cx="889000" cy="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92992</xdr:rowOff>
    </xdr:from>
    <xdr:to>
      <xdr:col>21</xdr:col>
      <xdr:colOff>0</xdr:colOff>
      <xdr:row>64</xdr:row>
      <xdr:rowOff>105057</xdr:rowOff>
    </xdr:to>
    <xdr:cxnSp macro="">
      <xdr:nvCxnSpPr>
        <xdr:cNvPr id="327" name="直線コネクタ 326"/>
        <xdr:cNvCxnSpPr/>
      </xdr:nvCxnSpPr>
      <xdr:spPr>
        <a:xfrm>
          <a:off x="13512800" y="11065792"/>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15099</xdr:rowOff>
    </xdr:from>
    <xdr:to>
      <xdr:col>21</xdr:col>
      <xdr:colOff>50800</xdr:colOff>
      <xdr:row>62</xdr:row>
      <xdr:rowOff>116699</xdr:rowOff>
    </xdr:to>
    <xdr:sp macro="" textlink="">
      <xdr:nvSpPr>
        <xdr:cNvPr id="328" name="フローチャート : 判断 327"/>
        <xdr:cNvSpPr/>
      </xdr:nvSpPr>
      <xdr:spPr>
        <a:xfrm>
          <a:off x="14351000" y="1064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126876</xdr:rowOff>
    </xdr:from>
    <xdr:ext cx="762000" cy="259045"/>
    <xdr:sp macro="" textlink="">
      <xdr:nvSpPr>
        <xdr:cNvPr id="329" name="テキスト ボックス 328"/>
        <xdr:cNvSpPr txBox="1"/>
      </xdr:nvSpPr>
      <xdr:spPr>
        <a:xfrm>
          <a:off x="14020800" y="1041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169121</xdr:rowOff>
    </xdr:from>
    <xdr:to>
      <xdr:col>19</xdr:col>
      <xdr:colOff>533400</xdr:colOff>
      <xdr:row>62</xdr:row>
      <xdr:rowOff>99271</xdr:rowOff>
    </xdr:to>
    <xdr:sp macro="" textlink="">
      <xdr:nvSpPr>
        <xdr:cNvPr id="330" name="フローチャート : 判断 329"/>
        <xdr:cNvSpPr/>
      </xdr:nvSpPr>
      <xdr:spPr>
        <a:xfrm>
          <a:off x="13462000" y="10627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109448</xdr:rowOff>
    </xdr:from>
    <xdr:ext cx="762000" cy="259045"/>
    <xdr:sp macro="" textlink="">
      <xdr:nvSpPr>
        <xdr:cNvPr id="331" name="テキスト ボックス 330"/>
        <xdr:cNvSpPr txBox="1"/>
      </xdr:nvSpPr>
      <xdr:spPr>
        <a:xfrm>
          <a:off x="13131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35489</xdr:rowOff>
    </xdr:from>
    <xdr:to>
      <xdr:col>24</xdr:col>
      <xdr:colOff>609600</xdr:colOff>
      <xdr:row>64</xdr:row>
      <xdr:rowOff>137089</xdr:rowOff>
    </xdr:to>
    <xdr:sp macro="" textlink="">
      <xdr:nvSpPr>
        <xdr:cNvPr id="337" name="円/楕円 336"/>
        <xdr:cNvSpPr/>
      </xdr:nvSpPr>
      <xdr:spPr>
        <a:xfrm>
          <a:off x="16967200" y="11008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7566</xdr:rowOff>
    </xdr:from>
    <xdr:ext cx="762000" cy="259045"/>
    <xdr:sp macro="" textlink="">
      <xdr:nvSpPr>
        <xdr:cNvPr id="338" name="定員管理の状況該当値テキスト"/>
        <xdr:cNvSpPr txBox="1"/>
      </xdr:nvSpPr>
      <xdr:spPr>
        <a:xfrm>
          <a:off x="17106900" y="1098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40852</xdr:rowOff>
    </xdr:from>
    <xdr:to>
      <xdr:col>23</xdr:col>
      <xdr:colOff>457200</xdr:colOff>
      <xdr:row>64</xdr:row>
      <xdr:rowOff>142452</xdr:rowOff>
    </xdr:to>
    <xdr:sp macro="" textlink="">
      <xdr:nvSpPr>
        <xdr:cNvPr id="339" name="円/楕円 338"/>
        <xdr:cNvSpPr/>
      </xdr:nvSpPr>
      <xdr:spPr>
        <a:xfrm>
          <a:off x="161290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127229</xdr:rowOff>
    </xdr:from>
    <xdr:ext cx="736600" cy="259045"/>
    <xdr:sp macro="" textlink="">
      <xdr:nvSpPr>
        <xdr:cNvPr id="340" name="テキスト ボックス 339"/>
        <xdr:cNvSpPr txBox="1"/>
      </xdr:nvSpPr>
      <xdr:spPr>
        <a:xfrm>
          <a:off x="15798800" y="11100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24765</xdr:rowOff>
    </xdr:from>
    <xdr:to>
      <xdr:col>22</xdr:col>
      <xdr:colOff>254000</xdr:colOff>
      <xdr:row>64</xdr:row>
      <xdr:rowOff>126365</xdr:rowOff>
    </xdr:to>
    <xdr:sp macro="" textlink="">
      <xdr:nvSpPr>
        <xdr:cNvPr id="341" name="円/楕円 340"/>
        <xdr:cNvSpPr/>
      </xdr:nvSpPr>
      <xdr:spPr>
        <a:xfrm>
          <a:off x="15240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111142</xdr:rowOff>
    </xdr:from>
    <xdr:ext cx="762000" cy="259045"/>
    <xdr:sp macro="" textlink="">
      <xdr:nvSpPr>
        <xdr:cNvPr id="342" name="テキスト ボックス 341"/>
        <xdr:cNvSpPr txBox="1"/>
      </xdr:nvSpPr>
      <xdr:spPr>
        <a:xfrm>
          <a:off x="14909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54257</xdr:rowOff>
    </xdr:from>
    <xdr:to>
      <xdr:col>21</xdr:col>
      <xdr:colOff>50800</xdr:colOff>
      <xdr:row>64</xdr:row>
      <xdr:rowOff>155857</xdr:rowOff>
    </xdr:to>
    <xdr:sp macro="" textlink="">
      <xdr:nvSpPr>
        <xdr:cNvPr id="343" name="円/楕円 342"/>
        <xdr:cNvSpPr/>
      </xdr:nvSpPr>
      <xdr:spPr>
        <a:xfrm>
          <a:off x="14351000" y="1102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140634</xdr:rowOff>
    </xdr:from>
    <xdr:ext cx="762000" cy="259045"/>
    <xdr:sp macro="" textlink="">
      <xdr:nvSpPr>
        <xdr:cNvPr id="344" name="テキスト ボックス 343"/>
        <xdr:cNvSpPr txBox="1"/>
      </xdr:nvSpPr>
      <xdr:spPr>
        <a:xfrm>
          <a:off x="14020800" y="11113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42192</xdr:rowOff>
    </xdr:from>
    <xdr:to>
      <xdr:col>19</xdr:col>
      <xdr:colOff>533400</xdr:colOff>
      <xdr:row>64</xdr:row>
      <xdr:rowOff>143792</xdr:rowOff>
    </xdr:to>
    <xdr:sp macro="" textlink="">
      <xdr:nvSpPr>
        <xdr:cNvPr id="345" name="円/楕円 344"/>
        <xdr:cNvSpPr/>
      </xdr:nvSpPr>
      <xdr:spPr>
        <a:xfrm>
          <a:off x="13462000" y="1101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128569</xdr:rowOff>
    </xdr:from>
    <xdr:ext cx="762000" cy="259045"/>
    <xdr:sp macro="" textlink="">
      <xdr:nvSpPr>
        <xdr:cNvPr id="346" name="テキスト ボックス 345"/>
        <xdr:cNvSpPr txBox="1"/>
      </xdr:nvSpPr>
      <xdr:spPr>
        <a:xfrm>
          <a:off x="13131800" y="1110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起債シーリングの実施や、地方交付税基準財政需要額算入率の高い地方債の借り入れを行っているため、元利償還金が逓減し、類似団体平均より低く推移している。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今後は地方交付税の減少や人口減・高齢化に伴う税収の減少が予測されることから、公債費支出を縮減させるため、引き続き起債シーリングを実施し、健全財政の維持に努める。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150178</xdr:rowOff>
    </xdr:from>
    <xdr:to>
      <xdr:col>24</xdr:col>
      <xdr:colOff>558800</xdr:colOff>
      <xdr:row>39</xdr:row>
      <xdr:rowOff>2857</xdr:rowOff>
    </xdr:to>
    <xdr:cxnSp macro="">
      <xdr:nvCxnSpPr>
        <xdr:cNvPr id="376" name="直線コネクタ 375"/>
        <xdr:cNvCxnSpPr/>
      </xdr:nvCxnSpPr>
      <xdr:spPr>
        <a:xfrm flipV="1">
          <a:off x="16179800" y="6665278"/>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2857</xdr:rowOff>
    </xdr:from>
    <xdr:to>
      <xdr:col>23</xdr:col>
      <xdr:colOff>406400</xdr:colOff>
      <xdr:row>39</xdr:row>
      <xdr:rowOff>39053</xdr:rowOff>
    </xdr:to>
    <xdr:cxnSp macro="">
      <xdr:nvCxnSpPr>
        <xdr:cNvPr id="379" name="直線コネクタ 378"/>
        <xdr:cNvCxnSpPr/>
      </xdr:nvCxnSpPr>
      <xdr:spPr>
        <a:xfrm flipV="1">
          <a:off x="15290800" y="6689407"/>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81" name="テキスト ボックス 380"/>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39053</xdr:rowOff>
    </xdr:from>
    <xdr:to>
      <xdr:col>22</xdr:col>
      <xdr:colOff>203200</xdr:colOff>
      <xdr:row>39</xdr:row>
      <xdr:rowOff>105410</xdr:rowOff>
    </xdr:to>
    <xdr:cxnSp macro="">
      <xdr:nvCxnSpPr>
        <xdr:cNvPr id="382" name="直線コネクタ 381"/>
        <xdr:cNvCxnSpPr/>
      </xdr:nvCxnSpPr>
      <xdr:spPr>
        <a:xfrm flipV="1">
          <a:off x="14401800" y="6725603"/>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4" name="テキスト ボックス 383"/>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105410</xdr:rowOff>
    </xdr:from>
    <xdr:to>
      <xdr:col>21</xdr:col>
      <xdr:colOff>0</xdr:colOff>
      <xdr:row>40</xdr:row>
      <xdr:rowOff>6350</xdr:rowOff>
    </xdr:to>
    <xdr:cxnSp macro="">
      <xdr:nvCxnSpPr>
        <xdr:cNvPr id="385" name="直線コネクタ 384"/>
        <xdr:cNvCxnSpPr/>
      </xdr:nvCxnSpPr>
      <xdr:spPr>
        <a:xfrm flipV="1">
          <a:off x="13512800" y="67919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6" name="フローチャート : 判断 385"/>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87647</xdr:rowOff>
    </xdr:from>
    <xdr:ext cx="762000" cy="259045"/>
    <xdr:sp macro="" textlink="">
      <xdr:nvSpPr>
        <xdr:cNvPr id="387" name="テキスト ボックス 386"/>
        <xdr:cNvSpPr txBox="1"/>
      </xdr:nvSpPr>
      <xdr:spPr>
        <a:xfrm>
          <a:off x="14020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154622</xdr:rowOff>
    </xdr:from>
    <xdr:to>
      <xdr:col>19</xdr:col>
      <xdr:colOff>533400</xdr:colOff>
      <xdr:row>41</xdr:row>
      <xdr:rowOff>84772</xdr:rowOff>
    </xdr:to>
    <xdr:sp macro="" textlink="">
      <xdr:nvSpPr>
        <xdr:cNvPr id="388" name="フローチャート : 判断 387"/>
        <xdr:cNvSpPr/>
      </xdr:nvSpPr>
      <xdr:spPr>
        <a:xfrm>
          <a:off x="13462000" y="701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69549</xdr:rowOff>
    </xdr:from>
    <xdr:ext cx="762000" cy="259045"/>
    <xdr:sp macro="" textlink="">
      <xdr:nvSpPr>
        <xdr:cNvPr id="389" name="テキスト ボックス 388"/>
        <xdr:cNvSpPr txBox="1"/>
      </xdr:nvSpPr>
      <xdr:spPr>
        <a:xfrm>
          <a:off x="13131800" y="709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99378</xdr:rowOff>
    </xdr:from>
    <xdr:to>
      <xdr:col>24</xdr:col>
      <xdr:colOff>609600</xdr:colOff>
      <xdr:row>39</xdr:row>
      <xdr:rowOff>29528</xdr:rowOff>
    </xdr:to>
    <xdr:sp macro="" textlink="">
      <xdr:nvSpPr>
        <xdr:cNvPr id="395" name="円/楕円 394"/>
        <xdr:cNvSpPr/>
      </xdr:nvSpPr>
      <xdr:spPr>
        <a:xfrm>
          <a:off x="16967200" y="661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115905</xdr:rowOff>
    </xdr:from>
    <xdr:ext cx="762000" cy="259045"/>
    <xdr:sp macro="" textlink="">
      <xdr:nvSpPr>
        <xdr:cNvPr id="396" name="公債費負担の状況該当値テキスト"/>
        <xdr:cNvSpPr txBox="1"/>
      </xdr:nvSpPr>
      <xdr:spPr>
        <a:xfrm>
          <a:off x="17106900" y="645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123507</xdr:rowOff>
    </xdr:from>
    <xdr:to>
      <xdr:col>23</xdr:col>
      <xdr:colOff>457200</xdr:colOff>
      <xdr:row>39</xdr:row>
      <xdr:rowOff>53657</xdr:rowOff>
    </xdr:to>
    <xdr:sp macro="" textlink="">
      <xdr:nvSpPr>
        <xdr:cNvPr id="397" name="円/楕円 396"/>
        <xdr:cNvSpPr/>
      </xdr:nvSpPr>
      <xdr:spPr>
        <a:xfrm>
          <a:off x="16129000" y="663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63835</xdr:rowOff>
    </xdr:from>
    <xdr:ext cx="736600" cy="259045"/>
    <xdr:sp macro="" textlink="">
      <xdr:nvSpPr>
        <xdr:cNvPr id="398" name="テキスト ボックス 397"/>
        <xdr:cNvSpPr txBox="1"/>
      </xdr:nvSpPr>
      <xdr:spPr>
        <a:xfrm>
          <a:off x="15798800" y="6407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159703</xdr:rowOff>
    </xdr:from>
    <xdr:to>
      <xdr:col>22</xdr:col>
      <xdr:colOff>254000</xdr:colOff>
      <xdr:row>39</xdr:row>
      <xdr:rowOff>89853</xdr:rowOff>
    </xdr:to>
    <xdr:sp macro="" textlink="">
      <xdr:nvSpPr>
        <xdr:cNvPr id="399" name="円/楕円 398"/>
        <xdr:cNvSpPr/>
      </xdr:nvSpPr>
      <xdr:spPr>
        <a:xfrm>
          <a:off x="15240000" y="667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100030</xdr:rowOff>
    </xdr:from>
    <xdr:ext cx="762000" cy="259045"/>
    <xdr:sp macro="" textlink="">
      <xdr:nvSpPr>
        <xdr:cNvPr id="400" name="テキスト ボックス 399"/>
        <xdr:cNvSpPr txBox="1"/>
      </xdr:nvSpPr>
      <xdr:spPr>
        <a:xfrm>
          <a:off x="14909800" y="6443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54610</xdr:rowOff>
    </xdr:from>
    <xdr:to>
      <xdr:col>21</xdr:col>
      <xdr:colOff>50800</xdr:colOff>
      <xdr:row>39</xdr:row>
      <xdr:rowOff>156210</xdr:rowOff>
    </xdr:to>
    <xdr:sp macro="" textlink="">
      <xdr:nvSpPr>
        <xdr:cNvPr id="401" name="円/楕円 400"/>
        <xdr:cNvSpPr/>
      </xdr:nvSpPr>
      <xdr:spPr>
        <a:xfrm>
          <a:off x="14351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166387</xdr:rowOff>
    </xdr:from>
    <xdr:ext cx="762000" cy="259045"/>
    <xdr:sp macro="" textlink="">
      <xdr:nvSpPr>
        <xdr:cNvPr id="402" name="テキスト ボックス 401"/>
        <xdr:cNvSpPr txBox="1"/>
      </xdr:nvSpPr>
      <xdr:spPr>
        <a:xfrm>
          <a:off x="14020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127000</xdr:rowOff>
    </xdr:from>
    <xdr:to>
      <xdr:col>19</xdr:col>
      <xdr:colOff>533400</xdr:colOff>
      <xdr:row>40</xdr:row>
      <xdr:rowOff>57150</xdr:rowOff>
    </xdr:to>
    <xdr:sp macro="" textlink="">
      <xdr:nvSpPr>
        <xdr:cNvPr id="403" name="円/楕円 402"/>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67327</xdr:rowOff>
    </xdr:from>
    <xdr:ext cx="762000" cy="259045"/>
    <xdr:sp macro="" textlink="">
      <xdr:nvSpPr>
        <xdr:cNvPr id="404" name="テキスト ボックス 403"/>
        <xdr:cNvSpPr txBox="1"/>
      </xdr:nvSpPr>
      <xdr:spPr>
        <a:xfrm>
          <a:off x="1313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新規借入額を元金償還額以下とする起債シーリングを実施し、地方債残高の削減に努めている。また、新規借り入れは、地方交付税基準財政需要額算入率の高い地方債（過疎対策事業債、合併特例債）に限っ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加えて、将来的な交付税交付額の減少（合併算定替えの終了）等歳入減少に備えた基金積立を行っており、類似団体平均より低く推移している。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引き続き、事業の必要性と優先度を精査して新規発行額を抑制し、健全財政の維持に努める。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58522</xdr:rowOff>
    </xdr:from>
    <xdr:to>
      <xdr:col>24</xdr:col>
      <xdr:colOff>558800</xdr:colOff>
      <xdr:row>14</xdr:row>
      <xdr:rowOff>93751</xdr:rowOff>
    </xdr:to>
    <xdr:cxnSp macro="">
      <xdr:nvCxnSpPr>
        <xdr:cNvPr id="436" name="直線コネクタ 435"/>
        <xdr:cNvCxnSpPr/>
      </xdr:nvCxnSpPr>
      <xdr:spPr>
        <a:xfrm flipV="1">
          <a:off x="16179800" y="2458822"/>
          <a:ext cx="838200" cy="3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7"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93751</xdr:rowOff>
    </xdr:from>
    <xdr:to>
      <xdr:col>23</xdr:col>
      <xdr:colOff>406400</xdr:colOff>
      <xdr:row>14</xdr:row>
      <xdr:rowOff>110160</xdr:rowOff>
    </xdr:to>
    <xdr:cxnSp macro="">
      <xdr:nvCxnSpPr>
        <xdr:cNvPr id="439" name="直線コネクタ 438"/>
        <xdr:cNvCxnSpPr/>
      </xdr:nvCxnSpPr>
      <xdr:spPr>
        <a:xfrm flipV="1">
          <a:off x="15290800" y="2494051"/>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41" name="テキスト ボックス 440"/>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110160</xdr:rowOff>
    </xdr:from>
    <xdr:to>
      <xdr:col>22</xdr:col>
      <xdr:colOff>203200</xdr:colOff>
      <xdr:row>14</xdr:row>
      <xdr:rowOff>139116</xdr:rowOff>
    </xdr:to>
    <xdr:cxnSp macro="">
      <xdr:nvCxnSpPr>
        <xdr:cNvPr id="442" name="直線コネクタ 441"/>
        <xdr:cNvCxnSpPr/>
      </xdr:nvCxnSpPr>
      <xdr:spPr>
        <a:xfrm flipV="1">
          <a:off x="14401800" y="251046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4" name="テキスト ボックス 443"/>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139116</xdr:rowOff>
    </xdr:from>
    <xdr:to>
      <xdr:col>21</xdr:col>
      <xdr:colOff>0</xdr:colOff>
      <xdr:row>14</xdr:row>
      <xdr:rowOff>163728</xdr:rowOff>
    </xdr:to>
    <xdr:cxnSp macro="">
      <xdr:nvCxnSpPr>
        <xdr:cNvPr id="445" name="直線コネクタ 444"/>
        <xdr:cNvCxnSpPr/>
      </xdr:nvCxnSpPr>
      <xdr:spPr>
        <a:xfrm flipV="1">
          <a:off x="13512800" y="2539416"/>
          <a:ext cx="889000" cy="2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131140</xdr:rowOff>
    </xdr:from>
    <xdr:to>
      <xdr:col>21</xdr:col>
      <xdr:colOff>50800</xdr:colOff>
      <xdr:row>16</xdr:row>
      <xdr:rowOff>61290</xdr:rowOff>
    </xdr:to>
    <xdr:sp macro="" textlink="">
      <xdr:nvSpPr>
        <xdr:cNvPr id="446" name="フローチャート : 判断 445"/>
        <xdr:cNvSpPr/>
      </xdr:nvSpPr>
      <xdr:spPr>
        <a:xfrm>
          <a:off x="14351000" y="270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46067</xdr:rowOff>
    </xdr:from>
    <xdr:ext cx="762000" cy="259045"/>
    <xdr:sp macro="" textlink="">
      <xdr:nvSpPr>
        <xdr:cNvPr id="447" name="テキスト ボックス 446"/>
        <xdr:cNvSpPr txBox="1"/>
      </xdr:nvSpPr>
      <xdr:spPr>
        <a:xfrm>
          <a:off x="14020800" y="2789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148996</xdr:rowOff>
    </xdr:from>
    <xdr:to>
      <xdr:col>19</xdr:col>
      <xdr:colOff>533400</xdr:colOff>
      <xdr:row>16</xdr:row>
      <xdr:rowOff>79146</xdr:rowOff>
    </xdr:to>
    <xdr:sp macro="" textlink="">
      <xdr:nvSpPr>
        <xdr:cNvPr id="448" name="フローチャート : 判断 447"/>
        <xdr:cNvSpPr/>
      </xdr:nvSpPr>
      <xdr:spPr>
        <a:xfrm>
          <a:off x="13462000" y="2720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63923</xdr:rowOff>
    </xdr:from>
    <xdr:ext cx="762000" cy="259045"/>
    <xdr:sp macro="" textlink="">
      <xdr:nvSpPr>
        <xdr:cNvPr id="449" name="テキスト ボックス 448"/>
        <xdr:cNvSpPr txBox="1"/>
      </xdr:nvSpPr>
      <xdr:spPr>
        <a:xfrm>
          <a:off x="13131800" y="2807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7722</xdr:rowOff>
    </xdr:from>
    <xdr:to>
      <xdr:col>24</xdr:col>
      <xdr:colOff>609600</xdr:colOff>
      <xdr:row>14</xdr:row>
      <xdr:rowOff>109322</xdr:rowOff>
    </xdr:to>
    <xdr:sp macro="" textlink="">
      <xdr:nvSpPr>
        <xdr:cNvPr id="455" name="円/楕円 454"/>
        <xdr:cNvSpPr/>
      </xdr:nvSpPr>
      <xdr:spPr>
        <a:xfrm>
          <a:off x="16967200" y="240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100449</xdr:rowOff>
    </xdr:from>
    <xdr:ext cx="762000" cy="259045"/>
    <xdr:sp macro="" textlink="">
      <xdr:nvSpPr>
        <xdr:cNvPr id="456" name="将来負担の状況該当値テキスト"/>
        <xdr:cNvSpPr txBox="1"/>
      </xdr:nvSpPr>
      <xdr:spPr>
        <a:xfrm>
          <a:off x="17106900" y="232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42951</xdr:rowOff>
    </xdr:from>
    <xdr:to>
      <xdr:col>23</xdr:col>
      <xdr:colOff>457200</xdr:colOff>
      <xdr:row>14</xdr:row>
      <xdr:rowOff>144551</xdr:rowOff>
    </xdr:to>
    <xdr:sp macro="" textlink="">
      <xdr:nvSpPr>
        <xdr:cNvPr id="457" name="円/楕円 456"/>
        <xdr:cNvSpPr/>
      </xdr:nvSpPr>
      <xdr:spPr>
        <a:xfrm>
          <a:off x="16129000" y="244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154728</xdr:rowOff>
    </xdr:from>
    <xdr:ext cx="736600" cy="259045"/>
    <xdr:sp macro="" textlink="">
      <xdr:nvSpPr>
        <xdr:cNvPr id="458" name="テキスト ボックス 457"/>
        <xdr:cNvSpPr txBox="1"/>
      </xdr:nvSpPr>
      <xdr:spPr>
        <a:xfrm>
          <a:off x="15798800" y="2212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59360</xdr:rowOff>
    </xdr:from>
    <xdr:to>
      <xdr:col>22</xdr:col>
      <xdr:colOff>254000</xdr:colOff>
      <xdr:row>14</xdr:row>
      <xdr:rowOff>160960</xdr:rowOff>
    </xdr:to>
    <xdr:sp macro="" textlink="">
      <xdr:nvSpPr>
        <xdr:cNvPr id="459" name="円/楕円 458"/>
        <xdr:cNvSpPr/>
      </xdr:nvSpPr>
      <xdr:spPr>
        <a:xfrm>
          <a:off x="15240000" y="245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171137</xdr:rowOff>
    </xdr:from>
    <xdr:ext cx="762000" cy="259045"/>
    <xdr:sp macro="" textlink="">
      <xdr:nvSpPr>
        <xdr:cNvPr id="460" name="テキスト ボックス 459"/>
        <xdr:cNvSpPr txBox="1"/>
      </xdr:nvSpPr>
      <xdr:spPr>
        <a:xfrm>
          <a:off x="14909800" y="222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88316</xdr:rowOff>
    </xdr:from>
    <xdr:to>
      <xdr:col>21</xdr:col>
      <xdr:colOff>50800</xdr:colOff>
      <xdr:row>15</xdr:row>
      <xdr:rowOff>18466</xdr:rowOff>
    </xdr:to>
    <xdr:sp macro="" textlink="">
      <xdr:nvSpPr>
        <xdr:cNvPr id="461" name="円/楕円 460"/>
        <xdr:cNvSpPr/>
      </xdr:nvSpPr>
      <xdr:spPr>
        <a:xfrm>
          <a:off x="14351000" y="248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28643</xdr:rowOff>
    </xdr:from>
    <xdr:ext cx="762000" cy="259045"/>
    <xdr:sp macro="" textlink="">
      <xdr:nvSpPr>
        <xdr:cNvPr id="462" name="テキスト ボックス 461"/>
        <xdr:cNvSpPr txBox="1"/>
      </xdr:nvSpPr>
      <xdr:spPr>
        <a:xfrm>
          <a:off x="14020800" y="225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112928</xdr:rowOff>
    </xdr:from>
    <xdr:to>
      <xdr:col>19</xdr:col>
      <xdr:colOff>533400</xdr:colOff>
      <xdr:row>15</xdr:row>
      <xdr:rowOff>43078</xdr:rowOff>
    </xdr:to>
    <xdr:sp macro="" textlink="">
      <xdr:nvSpPr>
        <xdr:cNvPr id="463" name="円/楕円 462"/>
        <xdr:cNvSpPr/>
      </xdr:nvSpPr>
      <xdr:spPr>
        <a:xfrm>
          <a:off x="13462000" y="251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53255</xdr:rowOff>
    </xdr:from>
    <xdr:ext cx="762000" cy="259045"/>
    <xdr:sp macro="" textlink="">
      <xdr:nvSpPr>
        <xdr:cNvPr id="464" name="テキスト ボックス 463"/>
        <xdr:cNvSpPr txBox="1"/>
      </xdr:nvSpPr>
      <xdr:spPr>
        <a:xfrm>
          <a:off x="13131800" y="228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19,142
19,110
233.81
11,486,413
10,819,440
500,561
6,705,557
10,456,657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
1.6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類似団体平均値よりも高い水準で推移しているが、芦北町行政改革大綱に基づく定員管理、給与の適正化、保育所民営化推進等行政の効率化を図り、人件費の抑制に努めており、数値は減少してきている。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ts val="1500"/>
            </a:lnSpc>
            <a:spcBef>
              <a:spcPts val="0"/>
            </a:spcBef>
            <a:spcAft>
              <a:spcPts val="0"/>
            </a:spcAft>
            <a:buClrTx/>
            <a:buSzTx/>
            <a:buFontTx/>
            <a:buNone/>
            <a:tabLst/>
            <a:defRPr/>
          </a:pP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97282</xdr:rowOff>
    </xdr:from>
    <xdr:to>
      <xdr:col>7</xdr:col>
      <xdr:colOff>15875</xdr:colOff>
      <xdr:row>37</xdr:row>
      <xdr:rowOff>106426</xdr:rowOff>
    </xdr:to>
    <xdr:cxnSp macro="">
      <xdr:nvCxnSpPr>
        <xdr:cNvPr id="63" name="直線コネクタ 62"/>
        <xdr:cNvCxnSpPr/>
      </xdr:nvCxnSpPr>
      <xdr:spPr>
        <a:xfrm flipV="1">
          <a:off x="3987800" y="64409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106426</xdr:rowOff>
    </xdr:from>
    <xdr:to>
      <xdr:col>5</xdr:col>
      <xdr:colOff>549275</xdr:colOff>
      <xdr:row>37</xdr:row>
      <xdr:rowOff>124714</xdr:rowOff>
    </xdr:to>
    <xdr:cxnSp macro="">
      <xdr:nvCxnSpPr>
        <xdr:cNvPr id="66" name="直線コネクタ 65"/>
        <xdr:cNvCxnSpPr/>
      </xdr:nvCxnSpPr>
      <xdr:spPr>
        <a:xfrm flipV="1">
          <a:off x="3098800" y="64500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78994</xdr:rowOff>
    </xdr:from>
    <xdr:to>
      <xdr:col>4</xdr:col>
      <xdr:colOff>346075</xdr:colOff>
      <xdr:row>37</xdr:row>
      <xdr:rowOff>124714</xdr:rowOff>
    </xdr:to>
    <xdr:cxnSp macro="">
      <xdr:nvCxnSpPr>
        <xdr:cNvPr id="69" name="直線コネクタ 68"/>
        <xdr:cNvCxnSpPr/>
      </xdr:nvCxnSpPr>
      <xdr:spPr>
        <a:xfrm>
          <a:off x="2209800" y="64226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78994</xdr:rowOff>
    </xdr:from>
    <xdr:to>
      <xdr:col>3</xdr:col>
      <xdr:colOff>142875</xdr:colOff>
      <xdr:row>38</xdr:row>
      <xdr:rowOff>21844</xdr:rowOff>
    </xdr:to>
    <xdr:cxnSp macro="">
      <xdr:nvCxnSpPr>
        <xdr:cNvPr id="72" name="直線コネクタ 71"/>
        <xdr:cNvCxnSpPr/>
      </xdr:nvCxnSpPr>
      <xdr:spPr>
        <a:xfrm flipV="1">
          <a:off x="1320800" y="642264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108204</xdr:rowOff>
    </xdr:from>
    <xdr:to>
      <xdr:col>3</xdr:col>
      <xdr:colOff>193675</xdr:colOff>
      <xdr:row>37</xdr:row>
      <xdr:rowOff>38354</xdr:rowOff>
    </xdr:to>
    <xdr:sp macro="" textlink="">
      <xdr:nvSpPr>
        <xdr:cNvPr id="73" name="フローチャート : 判断 72"/>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48531</xdr:rowOff>
    </xdr:from>
    <xdr:ext cx="762000" cy="259045"/>
    <xdr:sp macro="" textlink="">
      <xdr:nvSpPr>
        <xdr:cNvPr id="74" name="テキスト ボックス 73"/>
        <xdr:cNvSpPr txBox="1"/>
      </xdr:nvSpPr>
      <xdr:spPr>
        <a:xfrm>
          <a:off x="1828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76" name="テキスト ボックス 75"/>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46482</xdr:rowOff>
    </xdr:from>
    <xdr:to>
      <xdr:col>7</xdr:col>
      <xdr:colOff>66675</xdr:colOff>
      <xdr:row>37</xdr:row>
      <xdr:rowOff>148082</xdr:rowOff>
    </xdr:to>
    <xdr:sp macro="" textlink="">
      <xdr:nvSpPr>
        <xdr:cNvPr id="82" name="円/楕円 81"/>
        <xdr:cNvSpPr/>
      </xdr:nvSpPr>
      <xdr:spPr>
        <a:xfrm>
          <a:off x="4775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18559</xdr:rowOff>
    </xdr:from>
    <xdr:ext cx="762000" cy="259045"/>
    <xdr:sp macro="" textlink="">
      <xdr:nvSpPr>
        <xdr:cNvPr id="83" name="人件費該当値テキスト"/>
        <xdr:cNvSpPr txBox="1"/>
      </xdr:nvSpPr>
      <xdr:spPr>
        <a:xfrm>
          <a:off x="4914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55626</xdr:rowOff>
    </xdr:from>
    <xdr:to>
      <xdr:col>5</xdr:col>
      <xdr:colOff>600075</xdr:colOff>
      <xdr:row>37</xdr:row>
      <xdr:rowOff>157226</xdr:rowOff>
    </xdr:to>
    <xdr:sp macro="" textlink="">
      <xdr:nvSpPr>
        <xdr:cNvPr id="84" name="円/楕円 83"/>
        <xdr:cNvSpPr/>
      </xdr:nvSpPr>
      <xdr:spPr>
        <a:xfrm>
          <a:off x="3937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142003</xdr:rowOff>
    </xdr:from>
    <xdr:ext cx="736600" cy="259045"/>
    <xdr:sp macro="" textlink="">
      <xdr:nvSpPr>
        <xdr:cNvPr id="85" name="テキスト ボックス 84"/>
        <xdr:cNvSpPr txBox="1"/>
      </xdr:nvSpPr>
      <xdr:spPr>
        <a:xfrm>
          <a:off x="3606800" y="6485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73914</xdr:rowOff>
    </xdr:from>
    <xdr:to>
      <xdr:col>4</xdr:col>
      <xdr:colOff>396875</xdr:colOff>
      <xdr:row>38</xdr:row>
      <xdr:rowOff>4064</xdr:rowOff>
    </xdr:to>
    <xdr:sp macro="" textlink="">
      <xdr:nvSpPr>
        <xdr:cNvPr id="86" name="円/楕円 85"/>
        <xdr:cNvSpPr/>
      </xdr:nvSpPr>
      <xdr:spPr>
        <a:xfrm>
          <a:off x="3048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160291</xdr:rowOff>
    </xdr:from>
    <xdr:ext cx="762000" cy="259045"/>
    <xdr:sp macro="" textlink="">
      <xdr:nvSpPr>
        <xdr:cNvPr id="87" name="テキスト ボックス 86"/>
        <xdr:cNvSpPr txBox="1"/>
      </xdr:nvSpPr>
      <xdr:spPr>
        <a:xfrm>
          <a:off x="2717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28194</xdr:rowOff>
    </xdr:from>
    <xdr:to>
      <xdr:col>3</xdr:col>
      <xdr:colOff>193675</xdr:colOff>
      <xdr:row>37</xdr:row>
      <xdr:rowOff>129794</xdr:rowOff>
    </xdr:to>
    <xdr:sp macro="" textlink="">
      <xdr:nvSpPr>
        <xdr:cNvPr id="88" name="円/楕円 87"/>
        <xdr:cNvSpPr/>
      </xdr:nvSpPr>
      <xdr:spPr>
        <a:xfrm>
          <a:off x="2159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114571</xdr:rowOff>
    </xdr:from>
    <xdr:ext cx="762000" cy="259045"/>
    <xdr:sp macro="" textlink="">
      <xdr:nvSpPr>
        <xdr:cNvPr id="89" name="テキスト ボックス 88"/>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142494</xdr:rowOff>
    </xdr:from>
    <xdr:to>
      <xdr:col>1</xdr:col>
      <xdr:colOff>676275</xdr:colOff>
      <xdr:row>38</xdr:row>
      <xdr:rowOff>72644</xdr:rowOff>
    </xdr:to>
    <xdr:sp macro="" textlink="">
      <xdr:nvSpPr>
        <xdr:cNvPr id="90" name="円/楕円 89"/>
        <xdr:cNvSpPr/>
      </xdr:nvSpPr>
      <xdr:spPr>
        <a:xfrm>
          <a:off x="1270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57421</xdr:rowOff>
    </xdr:from>
    <xdr:ext cx="762000" cy="259045"/>
    <xdr:sp macro="" textlink="">
      <xdr:nvSpPr>
        <xdr:cNvPr id="91" name="テキスト ボックス 90"/>
        <xdr:cNvSpPr txBox="1"/>
      </xdr:nvSpPr>
      <xdr:spPr>
        <a:xfrm>
          <a:off x="939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指定管理者との協定内容の変更等があり、数値は増加しているが、物件費の抑制に努めており、類似団体平均値よりも低い水準で推移している。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123190</xdr:rowOff>
    </xdr:from>
    <xdr:to>
      <xdr:col>24</xdr:col>
      <xdr:colOff>31750</xdr:colOff>
      <xdr:row>15</xdr:row>
      <xdr:rowOff>146050</xdr:rowOff>
    </xdr:to>
    <xdr:cxnSp macro="">
      <xdr:nvCxnSpPr>
        <xdr:cNvPr id="124" name="直線コネクタ 123"/>
        <xdr:cNvCxnSpPr/>
      </xdr:nvCxnSpPr>
      <xdr:spPr>
        <a:xfrm>
          <a:off x="15671800" y="26949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85090</xdr:rowOff>
    </xdr:from>
    <xdr:to>
      <xdr:col>22</xdr:col>
      <xdr:colOff>565150</xdr:colOff>
      <xdr:row>15</xdr:row>
      <xdr:rowOff>123190</xdr:rowOff>
    </xdr:to>
    <xdr:cxnSp macro="">
      <xdr:nvCxnSpPr>
        <xdr:cNvPr id="127" name="直線コネクタ 126"/>
        <xdr:cNvCxnSpPr/>
      </xdr:nvCxnSpPr>
      <xdr:spPr>
        <a:xfrm>
          <a:off x="14782800" y="26568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24130</xdr:rowOff>
    </xdr:from>
    <xdr:to>
      <xdr:col>21</xdr:col>
      <xdr:colOff>361950</xdr:colOff>
      <xdr:row>15</xdr:row>
      <xdr:rowOff>85090</xdr:rowOff>
    </xdr:to>
    <xdr:cxnSp macro="">
      <xdr:nvCxnSpPr>
        <xdr:cNvPr id="130" name="直線コネクタ 129"/>
        <xdr:cNvCxnSpPr/>
      </xdr:nvCxnSpPr>
      <xdr:spPr>
        <a:xfrm>
          <a:off x="13893800" y="25958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62230</xdr:rowOff>
    </xdr:to>
    <xdr:cxnSp macro="">
      <xdr:nvCxnSpPr>
        <xdr:cNvPr id="133" name="直線コネクタ 132"/>
        <xdr:cNvCxnSpPr/>
      </xdr:nvCxnSpPr>
      <xdr:spPr>
        <a:xfrm flipV="1">
          <a:off x="13004800" y="2595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4" name="フローチャート : 判断 133"/>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5" name="テキスト ボックス 134"/>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95250</xdr:rowOff>
    </xdr:from>
    <xdr:to>
      <xdr:col>24</xdr:col>
      <xdr:colOff>82550</xdr:colOff>
      <xdr:row>16</xdr:row>
      <xdr:rowOff>25400</xdr:rowOff>
    </xdr:to>
    <xdr:sp macro="" textlink="">
      <xdr:nvSpPr>
        <xdr:cNvPr id="143" name="円/楕円 142"/>
        <xdr:cNvSpPr/>
      </xdr:nvSpPr>
      <xdr:spPr>
        <a:xfrm>
          <a:off x="164592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111777</xdr:rowOff>
    </xdr:from>
    <xdr:ext cx="762000" cy="259045"/>
    <xdr:sp macro="" textlink="">
      <xdr:nvSpPr>
        <xdr:cNvPr id="144" name="物件費該当値テキスト"/>
        <xdr:cNvSpPr txBox="1"/>
      </xdr:nvSpPr>
      <xdr:spPr>
        <a:xfrm>
          <a:off x="165989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72390</xdr:rowOff>
    </xdr:from>
    <xdr:to>
      <xdr:col>22</xdr:col>
      <xdr:colOff>615950</xdr:colOff>
      <xdr:row>16</xdr:row>
      <xdr:rowOff>2540</xdr:rowOff>
    </xdr:to>
    <xdr:sp macro="" textlink="">
      <xdr:nvSpPr>
        <xdr:cNvPr id="145" name="円/楕円 144"/>
        <xdr:cNvSpPr/>
      </xdr:nvSpPr>
      <xdr:spPr>
        <a:xfrm>
          <a:off x="15621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12717</xdr:rowOff>
    </xdr:from>
    <xdr:ext cx="736600" cy="259045"/>
    <xdr:sp macro="" textlink="">
      <xdr:nvSpPr>
        <xdr:cNvPr id="146" name="テキスト ボックス 145"/>
        <xdr:cNvSpPr txBox="1"/>
      </xdr:nvSpPr>
      <xdr:spPr>
        <a:xfrm>
          <a:off x="15290800" y="241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34290</xdr:rowOff>
    </xdr:from>
    <xdr:to>
      <xdr:col>21</xdr:col>
      <xdr:colOff>412750</xdr:colOff>
      <xdr:row>15</xdr:row>
      <xdr:rowOff>135890</xdr:rowOff>
    </xdr:to>
    <xdr:sp macro="" textlink="">
      <xdr:nvSpPr>
        <xdr:cNvPr id="147" name="円/楕円 146"/>
        <xdr:cNvSpPr/>
      </xdr:nvSpPr>
      <xdr:spPr>
        <a:xfrm>
          <a:off x="14732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146067</xdr:rowOff>
    </xdr:from>
    <xdr:ext cx="762000" cy="259045"/>
    <xdr:sp macro="" textlink="">
      <xdr:nvSpPr>
        <xdr:cNvPr id="148" name="テキスト ボックス 147"/>
        <xdr:cNvSpPr txBox="1"/>
      </xdr:nvSpPr>
      <xdr:spPr>
        <a:xfrm>
          <a:off x="14401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144780</xdr:rowOff>
    </xdr:from>
    <xdr:to>
      <xdr:col>20</xdr:col>
      <xdr:colOff>209550</xdr:colOff>
      <xdr:row>15</xdr:row>
      <xdr:rowOff>74930</xdr:rowOff>
    </xdr:to>
    <xdr:sp macro="" textlink="">
      <xdr:nvSpPr>
        <xdr:cNvPr id="149" name="円/楕円 148"/>
        <xdr:cNvSpPr/>
      </xdr:nvSpPr>
      <xdr:spPr>
        <a:xfrm>
          <a:off x="13843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85107</xdr:rowOff>
    </xdr:from>
    <xdr:ext cx="762000" cy="259045"/>
    <xdr:sp macro="" textlink="">
      <xdr:nvSpPr>
        <xdr:cNvPr id="150" name="テキスト ボックス 149"/>
        <xdr:cNvSpPr txBox="1"/>
      </xdr:nvSpPr>
      <xdr:spPr>
        <a:xfrm>
          <a:off x="13512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51" name="円/楕円 150"/>
        <xdr:cNvSpPr/>
      </xdr:nvSpPr>
      <xdr:spPr>
        <a:xfrm>
          <a:off x="12954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52" name="テキスト ボックス 151"/>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補助事業は、自立支援給付費等扶助費が増加したものの、子どもの数の減少により私立保育所運営事業委託料が減額となっている。</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単独事業においては、老人保護措置費委託料等で減額となっている。</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平成２１年度より、子ども医療費の対象を９歳から１５歳までに拡大し、</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平成２</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年度より、</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１５</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歳までから１</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８</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歳まで</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の</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拡大</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を行った</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endParaRPr kumimoji="0" lang="ja-JP" altLang="ja-JP" sz="12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102507</xdr:rowOff>
    </xdr:from>
    <xdr:to>
      <xdr:col>7</xdr:col>
      <xdr:colOff>15875</xdr:colOff>
      <xdr:row>58</xdr:row>
      <xdr:rowOff>94343</xdr:rowOff>
    </xdr:to>
    <xdr:cxnSp macro="">
      <xdr:nvCxnSpPr>
        <xdr:cNvPr id="187" name="直線コネクタ 186"/>
        <xdr:cNvCxnSpPr/>
      </xdr:nvCxnSpPr>
      <xdr:spPr>
        <a:xfrm flipV="1">
          <a:off x="3987800" y="9875157"/>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135165</xdr:rowOff>
    </xdr:from>
    <xdr:to>
      <xdr:col>5</xdr:col>
      <xdr:colOff>549275</xdr:colOff>
      <xdr:row>58</xdr:row>
      <xdr:rowOff>94343</xdr:rowOff>
    </xdr:to>
    <xdr:cxnSp macro="">
      <xdr:nvCxnSpPr>
        <xdr:cNvPr id="190" name="直線コネクタ 189"/>
        <xdr:cNvCxnSpPr/>
      </xdr:nvCxnSpPr>
      <xdr:spPr>
        <a:xfrm>
          <a:off x="3098800" y="99078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143328</xdr:rowOff>
    </xdr:from>
    <xdr:to>
      <xdr:col>4</xdr:col>
      <xdr:colOff>346075</xdr:colOff>
      <xdr:row>57</xdr:row>
      <xdr:rowOff>135165</xdr:rowOff>
    </xdr:to>
    <xdr:cxnSp macro="">
      <xdr:nvCxnSpPr>
        <xdr:cNvPr id="193" name="直線コネクタ 192"/>
        <xdr:cNvCxnSpPr/>
      </xdr:nvCxnSpPr>
      <xdr:spPr>
        <a:xfrm>
          <a:off x="2209800" y="9744528"/>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143328</xdr:rowOff>
    </xdr:from>
    <xdr:to>
      <xdr:col>3</xdr:col>
      <xdr:colOff>142875</xdr:colOff>
      <xdr:row>56</xdr:row>
      <xdr:rowOff>159657</xdr:rowOff>
    </xdr:to>
    <xdr:cxnSp macro="">
      <xdr:nvCxnSpPr>
        <xdr:cNvPr id="196" name="直線コネクタ 195"/>
        <xdr:cNvCxnSpPr/>
      </xdr:nvCxnSpPr>
      <xdr:spPr>
        <a:xfrm flipV="1">
          <a:off x="1320800" y="97445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197" name="フローチャート : 判断 196"/>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122662</xdr:rowOff>
    </xdr:from>
    <xdr:ext cx="762000" cy="259045"/>
    <xdr:sp macro="" textlink="">
      <xdr:nvSpPr>
        <xdr:cNvPr id="198" name="テキスト ボックス 197"/>
        <xdr:cNvSpPr txBox="1"/>
      </xdr:nvSpPr>
      <xdr:spPr>
        <a:xfrm>
          <a:off x="1828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9" name="フローチャート : 判断 198"/>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200" name="テキスト ボックス 199"/>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51707</xdr:rowOff>
    </xdr:from>
    <xdr:to>
      <xdr:col>7</xdr:col>
      <xdr:colOff>66675</xdr:colOff>
      <xdr:row>57</xdr:row>
      <xdr:rowOff>153307</xdr:rowOff>
    </xdr:to>
    <xdr:sp macro="" textlink="">
      <xdr:nvSpPr>
        <xdr:cNvPr id="206" name="円/楕円 205"/>
        <xdr:cNvSpPr/>
      </xdr:nvSpPr>
      <xdr:spPr>
        <a:xfrm>
          <a:off x="47752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23784</xdr:rowOff>
    </xdr:from>
    <xdr:ext cx="762000" cy="259045"/>
    <xdr:sp macro="" textlink="">
      <xdr:nvSpPr>
        <xdr:cNvPr id="207" name="扶助費該当値テキスト"/>
        <xdr:cNvSpPr txBox="1"/>
      </xdr:nvSpPr>
      <xdr:spPr>
        <a:xfrm>
          <a:off x="49149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43543</xdr:rowOff>
    </xdr:from>
    <xdr:to>
      <xdr:col>5</xdr:col>
      <xdr:colOff>600075</xdr:colOff>
      <xdr:row>58</xdr:row>
      <xdr:rowOff>145143</xdr:rowOff>
    </xdr:to>
    <xdr:sp macro="" textlink="">
      <xdr:nvSpPr>
        <xdr:cNvPr id="208" name="円/楕円 207"/>
        <xdr:cNvSpPr/>
      </xdr:nvSpPr>
      <xdr:spPr>
        <a:xfrm>
          <a:off x="3937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129920</xdr:rowOff>
    </xdr:from>
    <xdr:ext cx="736600" cy="259045"/>
    <xdr:sp macro="" textlink="">
      <xdr:nvSpPr>
        <xdr:cNvPr id="209" name="テキスト ボックス 208"/>
        <xdr:cNvSpPr txBox="1"/>
      </xdr:nvSpPr>
      <xdr:spPr>
        <a:xfrm>
          <a:off x="3606800" y="1007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84365</xdr:rowOff>
    </xdr:from>
    <xdr:to>
      <xdr:col>4</xdr:col>
      <xdr:colOff>396875</xdr:colOff>
      <xdr:row>58</xdr:row>
      <xdr:rowOff>14515</xdr:rowOff>
    </xdr:to>
    <xdr:sp macro="" textlink="">
      <xdr:nvSpPr>
        <xdr:cNvPr id="210" name="円/楕円 209"/>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170742</xdr:rowOff>
    </xdr:from>
    <xdr:ext cx="762000" cy="259045"/>
    <xdr:sp macro="" textlink="">
      <xdr:nvSpPr>
        <xdr:cNvPr id="211" name="テキスト ボックス 210"/>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92528</xdr:rowOff>
    </xdr:from>
    <xdr:to>
      <xdr:col>3</xdr:col>
      <xdr:colOff>193675</xdr:colOff>
      <xdr:row>57</xdr:row>
      <xdr:rowOff>22678</xdr:rowOff>
    </xdr:to>
    <xdr:sp macro="" textlink="">
      <xdr:nvSpPr>
        <xdr:cNvPr id="212" name="円/楕円 211"/>
        <xdr:cNvSpPr/>
      </xdr:nvSpPr>
      <xdr:spPr>
        <a:xfrm>
          <a:off x="2159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7455</xdr:rowOff>
    </xdr:from>
    <xdr:ext cx="762000" cy="259045"/>
    <xdr:sp macro="" textlink="">
      <xdr:nvSpPr>
        <xdr:cNvPr id="213" name="テキスト ボックス 212"/>
        <xdr:cNvSpPr txBox="1"/>
      </xdr:nvSpPr>
      <xdr:spPr>
        <a:xfrm>
          <a:off x="1828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108857</xdr:rowOff>
    </xdr:from>
    <xdr:to>
      <xdr:col>1</xdr:col>
      <xdr:colOff>676275</xdr:colOff>
      <xdr:row>57</xdr:row>
      <xdr:rowOff>39007</xdr:rowOff>
    </xdr:to>
    <xdr:sp macro="" textlink="">
      <xdr:nvSpPr>
        <xdr:cNvPr id="214" name="円/楕円 213"/>
        <xdr:cNvSpPr/>
      </xdr:nvSpPr>
      <xdr:spPr>
        <a:xfrm>
          <a:off x="1270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23784</xdr:rowOff>
    </xdr:from>
    <xdr:ext cx="762000" cy="259045"/>
    <xdr:sp macro="" textlink="">
      <xdr:nvSpPr>
        <xdr:cNvPr id="215" name="テキスト ボックス 214"/>
        <xdr:cNvSpPr txBox="1"/>
      </xdr:nvSpPr>
      <xdr:spPr>
        <a:xfrm>
          <a:off x="9398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国保会計（直診勘定）に対する赤字補てん繰出金は減少し、後期高齢者医療広域事務費繰出は増加した。</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全体として昨年と比較して減少しており、</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類似団体平均値よりも低い水準で推移している。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168148</xdr:rowOff>
    </xdr:from>
    <xdr:to>
      <xdr:col>24</xdr:col>
      <xdr:colOff>31750</xdr:colOff>
      <xdr:row>57</xdr:row>
      <xdr:rowOff>10414</xdr:rowOff>
    </xdr:to>
    <xdr:cxnSp macro="">
      <xdr:nvCxnSpPr>
        <xdr:cNvPr id="245" name="直線コネクタ 244"/>
        <xdr:cNvCxnSpPr/>
      </xdr:nvCxnSpPr>
      <xdr:spPr>
        <a:xfrm flipV="1">
          <a:off x="15671800" y="976934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154432</xdr:rowOff>
    </xdr:from>
    <xdr:to>
      <xdr:col>22</xdr:col>
      <xdr:colOff>565150</xdr:colOff>
      <xdr:row>57</xdr:row>
      <xdr:rowOff>10414</xdr:rowOff>
    </xdr:to>
    <xdr:cxnSp macro="">
      <xdr:nvCxnSpPr>
        <xdr:cNvPr id="248" name="直線コネクタ 247"/>
        <xdr:cNvCxnSpPr/>
      </xdr:nvCxnSpPr>
      <xdr:spPr>
        <a:xfrm>
          <a:off x="14782800" y="97556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154432</xdr:rowOff>
    </xdr:from>
    <xdr:to>
      <xdr:col>21</xdr:col>
      <xdr:colOff>361950</xdr:colOff>
      <xdr:row>57</xdr:row>
      <xdr:rowOff>5842</xdr:rowOff>
    </xdr:to>
    <xdr:cxnSp macro="">
      <xdr:nvCxnSpPr>
        <xdr:cNvPr id="251" name="直線コネクタ 250"/>
        <xdr:cNvCxnSpPr/>
      </xdr:nvCxnSpPr>
      <xdr:spPr>
        <a:xfrm flipV="1">
          <a:off x="13893800" y="97556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5842</xdr:rowOff>
    </xdr:from>
    <xdr:to>
      <xdr:col>20</xdr:col>
      <xdr:colOff>158750</xdr:colOff>
      <xdr:row>57</xdr:row>
      <xdr:rowOff>14986</xdr:rowOff>
    </xdr:to>
    <xdr:cxnSp macro="">
      <xdr:nvCxnSpPr>
        <xdr:cNvPr id="254" name="直線コネクタ 253"/>
        <xdr:cNvCxnSpPr/>
      </xdr:nvCxnSpPr>
      <xdr:spPr>
        <a:xfrm flipV="1">
          <a:off x="13004800" y="97784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5" name="フローチャート : 判断 254"/>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56" name="テキスト ボックス 255"/>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57912</xdr:rowOff>
    </xdr:from>
    <xdr:to>
      <xdr:col>19</xdr:col>
      <xdr:colOff>6350</xdr:colOff>
      <xdr:row>56</xdr:row>
      <xdr:rowOff>159512</xdr:rowOff>
    </xdr:to>
    <xdr:sp macro="" textlink="">
      <xdr:nvSpPr>
        <xdr:cNvPr id="257" name="フローチャート : 判断 256"/>
        <xdr:cNvSpPr/>
      </xdr:nvSpPr>
      <xdr:spPr>
        <a:xfrm>
          <a:off x="12954000" y="9659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169689</xdr:rowOff>
    </xdr:from>
    <xdr:ext cx="762000" cy="259045"/>
    <xdr:sp macro="" textlink="">
      <xdr:nvSpPr>
        <xdr:cNvPr id="258" name="テキスト ボックス 257"/>
        <xdr:cNvSpPr txBox="1"/>
      </xdr:nvSpPr>
      <xdr:spPr>
        <a:xfrm>
          <a:off x="12623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117348</xdr:rowOff>
    </xdr:from>
    <xdr:to>
      <xdr:col>24</xdr:col>
      <xdr:colOff>82550</xdr:colOff>
      <xdr:row>57</xdr:row>
      <xdr:rowOff>47498</xdr:rowOff>
    </xdr:to>
    <xdr:sp macro="" textlink="">
      <xdr:nvSpPr>
        <xdr:cNvPr id="264" name="円/楕円 263"/>
        <xdr:cNvSpPr/>
      </xdr:nvSpPr>
      <xdr:spPr>
        <a:xfrm>
          <a:off x="164592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133875</xdr:rowOff>
    </xdr:from>
    <xdr:ext cx="762000" cy="259045"/>
    <xdr:sp macro="" textlink="">
      <xdr:nvSpPr>
        <xdr:cNvPr id="265" name="その他該当値テキスト"/>
        <xdr:cNvSpPr txBox="1"/>
      </xdr:nvSpPr>
      <xdr:spPr>
        <a:xfrm>
          <a:off x="16598900" y="956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131064</xdr:rowOff>
    </xdr:from>
    <xdr:to>
      <xdr:col>22</xdr:col>
      <xdr:colOff>615950</xdr:colOff>
      <xdr:row>57</xdr:row>
      <xdr:rowOff>61214</xdr:rowOff>
    </xdr:to>
    <xdr:sp macro="" textlink="">
      <xdr:nvSpPr>
        <xdr:cNvPr id="266" name="円/楕円 265"/>
        <xdr:cNvSpPr/>
      </xdr:nvSpPr>
      <xdr:spPr>
        <a:xfrm>
          <a:off x="15621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71391</xdr:rowOff>
    </xdr:from>
    <xdr:ext cx="736600" cy="259045"/>
    <xdr:sp macro="" textlink="">
      <xdr:nvSpPr>
        <xdr:cNvPr id="267" name="テキスト ボックス 266"/>
        <xdr:cNvSpPr txBox="1"/>
      </xdr:nvSpPr>
      <xdr:spPr>
        <a:xfrm>
          <a:off x="15290800" y="950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103632</xdr:rowOff>
    </xdr:from>
    <xdr:to>
      <xdr:col>21</xdr:col>
      <xdr:colOff>412750</xdr:colOff>
      <xdr:row>57</xdr:row>
      <xdr:rowOff>33782</xdr:rowOff>
    </xdr:to>
    <xdr:sp macro="" textlink="">
      <xdr:nvSpPr>
        <xdr:cNvPr id="268" name="円/楕円 267"/>
        <xdr:cNvSpPr/>
      </xdr:nvSpPr>
      <xdr:spPr>
        <a:xfrm>
          <a:off x="14732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43959</xdr:rowOff>
    </xdr:from>
    <xdr:ext cx="762000" cy="259045"/>
    <xdr:sp macro="" textlink="">
      <xdr:nvSpPr>
        <xdr:cNvPr id="269" name="テキスト ボックス 268"/>
        <xdr:cNvSpPr txBox="1"/>
      </xdr:nvSpPr>
      <xdr:spPr>
        <a:xfrm>
          <a:off x="14401800" y="947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126492</xdr:rowOff>
    </xdr:from>
    <xdr:to>
      <xdr:col>20</xdr:col>
      <xdr:colOff>209550</xdr:colOff>
      <xdr:row>57</xdr:row>
      <xdr:rowOff>56642</xdr:rowOff>
    </xdr:to>
    <xdr:sp macro="" textlink="">
      <xdr:nvSpPr>
        <xdr:cNvPr id="270" name="円/楕円 269"/>
        <xdr:cNvSpPr/>
      </xdr:nvSpPr>
      <xdr:spPr>
        <a:xfrm>
          <a:off x="13843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41419</xdr:rowOff>
    </xdr:from>
    <xdr:ext cx="762000" cy="259045"/>
    <xdr:sp macro="" textlink="">
      <xdr:nvSpPr>
        <xdr:cNvPr id="271" name="テキスト ボックス 270"/>
        <xdr:cNvSpPr txBox="1"/>
      </xdr:nvSpPr>
      <xdr:spPr>
        <a:xfrm>
          <a:off x="13512800" y="981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135636</xdr:rowOff>
    </xdr:from>
    <xdr:to>
      <xdr:col>19</xdr:col>
      <xdr:colOff>6350</xdr:colOff>
      <xdr:row>57</xdr:row>
      <xdr:rowOff>65786</xdr:rowOff>
    </xdr:to>
    <xdr:sp macro="" textlink="">
      <xdr:nvSpPr>
        <xdr:cNvPr id="272" name="円/楕円 271"/>
        <xdr:cNvSpPr/>
      </xdr:nvSpPr>
      <xdr:spPr>
        <a:xfrm>
          <a:off x="12954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50563</xdr:rowOff>
    </xdr:from>
    <xdr:ext cx="762000" cy="259045"/>
    <xdr:sp macro="" textlink="">
      <xdr:nvSpPr>
        <xdr:cNvPr id="273" name="テキスト ボックス 272"/>
        <xdr:cNvSpPr txBox="1"/>
      </xdr:nvSpPr>
      <xdr:spPr>
        <a:xfrm>
          <a:off x="12623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Ｐゴシック"/>
              <a:ea typeface="+mn-ea"/>
            </a:rPr>
            <a:t>　一部事務組合に対する負担金が減少（水俣芦北広域行政事務組合に対する消防費人件費負担金）しており、</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類似団体平均値よりも低い水準で推移している。</a:t>
          </a:r>
          <a:r>
            <a:rPr kumimoji="0" lang="ja-JP" altLang="en-US" sz="1300" b="0" i="0" u="none" strike="noStrike" kern="0" cap="none" spc="0" normalizeH="0" baseline="0" noProof="0">
              <a:ln>
                <a:noFill/>
              </a:ln>
              <a:solidFill>
                <a:srgbClr val="000000"/>
              </a:solidFill>
              <a:effectLst/>
              <a:uLnTx/>
              <a:uFillTx/>
              <a:latin typeface="ＭＳ Ｐゴシック"/>
              <a:ea typeface="+mn-ea"/>
            </a:rPr>
            <a:t>今後は、年度により増減はあるものの、ほぼ横ばいでいくと考えられる。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90424</xdr:rowOff>
    </xdr:from>
    <xdr:to>
      <xdr:col>24</xdr:col>
      <xdr:colOff>31750</xdr:colOff>
      <xdr:row>36</xdr:row>
      <xdr:rowOff>117856</xdr:rowOff>
    </xdr:to>
    <xdr:cxnSp macro="">
      <xdr:nvCxnSpPr>
        <xdr:cNvPr id="303" name="直線コネクタ 302"/>
        <xdr:cNvCxnSpPr/>
      </xdr:nvCxnSpPr>
      <xdr:spPr>
        <a:xfrm flipV="1">
          <a:off x="15671800" y="62626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117856</xdr:rowOff>
    </xdr:to>
    <xdr:cxnSp macro="">
      <xdr:nvCxnSpPr>
        <xdr:cNvPr id="306" name="直線コネクタ 305"/>
        <xdr:cNvCxnSpPr/>
      </xdr:nvCxnSpPr>
      <xdr:spPr>
        <a:xfrm>
          <a:off x="14782800" y="62534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67564</xdr:rowOff>
    </xdr:from>
    <xdr:to>
      <xdr:col>21</xdr:col>
      <xdr:colOff>361950</xdr:colOff>
      <xdr:row>36</xdr:row>
      <xdr:rowOff>81280</xdr:rowOff>
    </xdr:to>
    <xdr:cxnSp macro="">
      <xdr:nvCxnSpPr>
        <xdr:cNvPr id="309" name="直線コネクタ 308"/>
        <xdr:cNvCxnSpPr/>
      </xdr:nvCxnSpPr>
      <xdr:spPr>
        <a:xfrm>
          <a:off x="13893800" y="62397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67564</xdr:rowOff>
    </xdr:from>
    <xdr:to>
      <xdr:col>20</xdr:col>
      <xdr:colOff>158750</xdr:colOff>
      <xdr:row>36</xdr:row>
      <xdr:rowOff>140716</xdr:rowOff>
    </xdr:to>
    <xdr:cxnSp macro="">
      <xdr:nvCxnSpPr>
        <xdr:cNvPr id="312" name="直線コネクタ 311"/>
        <xdr:cNvCxnSpPr/>
      </xdr:nvCxnSpPr>
      <xdr:spPr>
        <a:xfrm flipV="1">
          <a:off x="13004800" y="623976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3" name="フローチャート : 判断 312"/>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4" name="テキスト ボックス 313"/>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15" name="フローチャート : 判断 314"/>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16" name="テキスト ボックス 315"/>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22" name="円/楕円 321"/>
        <xdr:cNvSpPr/>
      </xdr:nvSpPr>
      <xdr:spPr>
        <a:xfrm>
          <a:off x="164592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56151</xdr:rowOff>
    </xdr:from>
    <xdr:ext cx="762000" cy="259045"/>
    <xdr:sp macro="" textlink="">
      <xdr:nvSpPr>
        <xdr:cNvPr id="323" name="補助費等該当値テキスト"/>
        <xdr:cNvSpPr txBox="1"/>
      </xdr:nvSpPr>
      <xdr:spPr>
        <a:xfrm>
          <a:off x="16598900" y="605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67056</xdr:rowOff>
    </xdr:from>
    <xdr:to>
      <xdr:col>22</xdr:col>
      <xdr:colOff>615950</xdr:colOff>
      <xdr:row>36</xdr:row>
      <xdr:rowOff>168656</xdr:rowOff>
    </xdr:to>
    <xdr:sp macro="" textlink="">
      <xdr:nvSpPr>
        <xdr:cNvPr id="324" name="円/楕円 323"/>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25" name="テキスト ボックス 324"/>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30480</xdr:rowOff>
    </xdr:from>
    <xdr:to>
      <xdr:col>21</xdr:col>
      <xdr:colOff>412750</xdr:colOff>
      <xdr:row>36</xdr:row>
      <xdr:rowOff>132080</xdr:rowOff>
    </xdr:to>
    <xdr:sp macro="" textlink="">
      <xdr:nvSpPr>
        <xdr:cNvPr id="326" name="円/楕円 325"/>
        <xdr:cNvSpPr/>
      </xdr:nvSpPr>
      <xdr:spPr>
        <a:xfrm>
          <a:off x="14732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27" name="テキスト ボックス 326"/>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16764</xdr:rowOff>
    </xdr:from>
    <xdr:to>
      <xdr:col>20</xdr:col>
      <xdr:colOff>209550</xdr:colOff>
      <xdr:row>36</xdr:row>
      <xdr:rowOff>118364</xdr:rowOff>
    </xdr:to>
    <xdr:sp macro="" textlink="">
      <xdr:nvSpPr>
        <xdr:cNvPr id="328" name="円/楕円 327"/>
        <xdr:cNvSpPr/>
      </xdr:nvSpPr>
      <xdr:spPr>
        <a:xfrm>
          <a:off x="13843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128541</xdr:rowOff>
    </xdr:from>
    <xdr:ext cx="762000" cy="259045"/>
    <xdr:sp macro="" textlink="">
      <xdr:nvSpPr>
        <xdr:cNvPr id="329" name="テキスト ボックス 328"/>
        <xdr:cNvSpPr txBox="1"/>
      </xdr:nvSpPr>
      <xdr:spPr>
        <a:xfrm>
          <a:off x="13512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89916</xdr:rowOff>
    </xdr:from>
    <xdr:to>
      <xdr:col>19</xdr:col>
      <xdr:colOff>6350</xdr:colOff>
      <xdr:row>37</xdr:row>
      <xdr:rowOff>20066</xdr:rowOff>
    </xdr:to>
    <xdr:sp macro="" textlink="">
      <xdr:nvSpPr>
        <xdr:cNvPr id="330" name="円/楕円 329"/>
        <xdr:cNvSpPr/>
      </xdr:nvSpPr>
      <xdr:spPr>
        <a:xfrm>
          <a:off x="12954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30243</xdr:rowOff>
    </xdr:from>
    <xdr:ext cx="762000" cy="259045"/>
    <xdr:sp macro="" textlink="">
      <xdr:nvSpPr>
        <xdr:cNvPr id="331" name="テキスト ボックス 330"/>
        <xdr:cNvSpPr txBox="1"/>
      </xdr:nvSpPr>
      <xdr:spPr>
        <a:xfrm>
          <a:off x="12623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類似団体平均値よりも高い水準で推移していたが、新規起債発行額を、当該年度の元金償還額以下とする起債シーリングを実施しており、平成２３年度</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以降</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は類似団体平均値を下回った。</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今後も引き続き起債シーリングを実施し、公債費の逓減に努める。</a:t>
          </a:r>
          <a:endParaRPr kumimoji="0" lang="ja-JP" altLang="ja-JP" sz="13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129287</xdr:rowOff>
    </xdr:from>
    <xdr:to>
      <xdr:col>7</xdr:col>
      <xdr:colOff>15875</xdr:colOff>
      <xdr:row>78</xdr:row>
      <xdr:rowOff>17272</xdr:rowOff>
    </xdr:to>
    <xdr:cxnSp macro="">
      <xdr:nvCxnSpPr>
        <xdr:cNvPr id="361" name="直線コネクタ 360"/>
        <xdr:cNvCxnSpPr/>
      </xdr:nvCxnSpPr>
      <xdr:spPr>
        <a:xfrm flipV="1">
          <a:off x="3987800" y="13330937"/>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165863</xdr:rowOff>
    </xdr:from>
    <xdr:to>
      <xdr:col>5</xdr:col>
      <xdr:colOff>549275</xdr:colOff>
      <xdr:row>78</xdr:row>
      <xdr:rowOff>17272</xdr:rowOff>
    </xdr:to>
    <xdr:cxnSp macro="">
      <xdr:nvCxnSpPr>
        <xdr:cNvPr id="364" name="直線コネクタ 363"/>
        <xdr:cNvCxnSpPr/>
      </xdr:nvCxnSpPr>
      <xdr:spPr>
        <a:xfrm>
          <a:off x="3098800" y="133675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165863</xdr:rowOff>
    </xdr:from>
    <xdr:to>
      <xdr:col>4</xdr:col>
      <xdr:colOff>346075</xdr:colOff>
      <xdr:row>77</xdr:row>
      <xdr:rowOff>165863</xdr:rowOff>
    </xdr:to>
    <xdr:cxnSp macro="">
      <xdr:nvCxnSpPr>
        <xdr:cNvPr id="367" name="直線コネクタ 366"/>
        <xdr:cNvCxnSpPr/>
      </xdr:nvCxnSpPr>
      <xdr:spPr>
        <a:xfrm>
          <a:off x="2209800" y="133675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165863</xdr:rowOff>
    </xdr:from>
    <xdr:to>
      <xdr:col>3</xdr:col>
      <xdr:colOff>142875</xdr:colOff>
      <xdr:row>78</xdr:row>
      <xdr:rowOff>67563</xdr:rowOff>
    </xdr:to>
    <xdr:cxnSp macro="">
      <xdr:nvCxnSpPr>
        <xdr:cNvPr id="370" name="直線コネクタ 369"/>
        <xdr:cNvCxnSpPr/>
      </xdr:nvCxnSpPr>
      <xdr:spPr>
        <a:xfrm flipV="1">
          <a:off x="1320800" y="133675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1" name="フローチャート : 判断 370"/>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72" name="テキスト ボックス 371"/>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73" name="フローチャート : 判断 372"/>
        <xdr:cNvSpPr/>
      </xdr:nvSpPr>
      <xdr:spPr>
        <a:xfrm>
          <a:off x="1270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74" name="テキスト ボックス 373"/>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78487</xdr:rowOff>
    </xdr:from>
    <xdr:to>
      <xdr:col>7</xdr:col>
      <xdr:colOff>66675</xdr:colOff>
      <xdr:row>78</xdr:row>
      <xdr:rowOff>8637</xdr:rowOff>
    </xdr:to>
    <xdr:sp macro="" textlink="">
      <xdr:nvSpPr>
        <xdr:cNvPr id="380" name="円/楕円 379"/>
        <xdr:cNvSpPr/>
      </xdr:nvSpPr>
      <xdr:spPr>
        <a:xfrm>
          <a:off x="47752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95014</xdr:rowOff>
    </xdr:from>
    <xdr:ext cx="762000" cy="259045"/>
    <xdr:sp macro="" textlink="">
      <xdr:nvSpPr>
        <xdr:cNvPr id="381" name="公債費該当値テキスト"/>
        <xdr:cNvSpPr txBox="1"/>
      </xdr:nvSpPr>
      <xdr:spPr>
        <a:xfrm>
          <a:off x="4914900" y="1312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137922</xdr:rowOff>
    </xdr:from>
    <xdr:to>
      <xdr:col>5</xdr:col>
      <xdr:colOff>600075</xdr:colOff>
      <xdr:row>78</xdr:row>
      <xdr:rowOff>68072</xdr:rowOff>
    </xdr:to>
    <xdr:sp macro="" textlink="">
      <xdr:nvSpPr>
        <xdr:cNvPr id="382" name="円/楕円 381"/>
        <xdr:cNvSpPr/>
      </xdr:nvSpPr>
      <xdr:spPr>
        <a:xfrm>
          <a:off x="3937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83" name="テキスト ボックス 382"/>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115063</xdr:rowOff>
    </xdr:from>
    <xdr:to>
      <xdr:col>4</xdr:col>
      <xdr:colOff>396875</xdr:colOff>
      <xdr:row>78</xdr:row>
      <xdr:rowOff>45213</xdr:rowOff>
    </xdr:to>
    <xdr:sp macro="" textlink="">
      <xdr:nvSpPr>
        <xdr:cNvPr id="384" name="円/楕円 383"/>
        <xdr:cNvSpPr/>
      </xdr:nvSpPr>
      <xdr:spPr>
        <a:xfrm>
          <a:off x="3048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55390</xdr:rowOff>
    </xdr:from>
    <xdr:ext cx="762000" cy="259045"/>
    <xdr:sp macro="" textlink="">
      <xdr:nvSpPr>
        <xdr:cNvPr id="385" name="テキスト ボックス 384"/>
        <xdr:cNvSpPr txBox="1"/>
      </xdr:nvSpPr>
      <xdr:spPr>
        <a:xfrm>
          <a:off x="2717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115063</xdr:rowOff>
    </xdr:from>
    <xdr:to>
      <xdr:col>3</xdr:col>
      <xdr:colOff>193675</xdr:colOff>
      <xdr:row>78</xdr:row>
      <xdr:rowOff>45213</xdr:rowOff>
    </xdr:to>
    <xdr:sp macro="" textlink="">
      <xdr:nvSpPr>
        <xdr:cNvPr id="386" name="円/楕円 385"/>
        <xdr:cNvSpPr/>
      </xdr:nvSpPr>
      <xdr:spPr>
        <a:xfrm>
          <a:off x="2159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29990</xdr:rowOff>
    </xdr:from>
    <xdr:ext cx="762000" cy="259045"/>
    <xdr:sp macro="" textlink="">
      <xdr:nvSpPr>
        <xdr:cNvPr id="387" name="テキスト ボックス 386"/>
        <xdr:cNvSpPr txBox="1"/>
      </xdr:nvSpPr>
      <xdr:spPr>
        <a:xfrm>
          <a:off x="18288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16763</xdr:rowOff>
    </xdr:from>
    <xdr:to>
      <xdr:col>1</xdr:col>
      <xdr:colOff>676275</xdr:colOff>
      <xdr:row>78</xdr:row>
      <xdr:rowOff>118363</xdr:rowOff>
    </xdr:to>
    <xdr:sp macro="" textlink="">
      <xdr:nvSpPr>
        <xdr:cNvPr id="388" name="円/楕円 387"/>
        <xdr:cNvSpPr/>
      </xdr:nvSpPr>
      <xdr:spPr>
        <a:xfrm>
          <a:off x="12700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103140</xdr:rowOff>
    </xdr:from>
    <xdr:ext cx="762000" cy="259045"/>
    <xdr:sp macro="" textlink="">
      <xdr:nvSpPr>
        <xdr:cNvPr id="389" name="テキスト ボックス 388"/>
        <xdr:cNvSpPr txBox="1"/>
      </xdr:nvSpPr>
      <xdr:spPr>
        <a:xfrm>
          <a:off x="939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人件費、物件費等において数値が減少したため、公債費以外経常収支比率は減少しており、類似団体平均値を上回っている。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　今後も引き続き経常経費の削減に努める。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46989</xdr:rowOff>
    </xdr:from>
    <xdr:to>
      <xdr:col>24</xdr:col>
      <xdr:colOff>31750</xdr:colOff>
      <xdr:row>77</xdr:row>
      <xdr:rowOff>115570</xdr:rowOff>
    </xdr:to>
    <xdr:cxnSp macro="">
      <xdr:nvCxnSpPr>
        <xdr:cNvPr id="422" name="直線コネクタ 421"/>
        <xdr:cNvCxnSpPr/>
      </xdr:nvCxnSpPr>
      <xdr:spPr>
        <a:xfrm flipV="1">
          <a:off x="15671800" y="13248639"/>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27939</xdr:rowOff>
    </xdr:from>
    <xdr:to>
      <xdr:col>22</xdr:col>
      <xdr:colOff>565150</xdr:colOff>
      <xdr:row>77</xdr:row>
      <xdr:rowOff>115570</xdr:rowOff>
    </xdr:to>
    <xdr:cxnSp macro="">
      <xdr:nvCxnSpPr>
        <xdr:cNvPr id="425" name="直線コネクタ 424"/>
        <xdr:cNvCxnSpPr/>
      </xdr:nvCxnSpPr>
      <xdr:spPr>
        <a:xfrm>
          <a:off x="14782800" y="1322958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100330</xdr:rowOff>
    </xdr:from>
    <xdr:to>
      <xdr:col>21</xdr:col>
      <xdr:colOff>361950</xdr:colOff>
      <xdr:row>77</xdr:row>
      <xdr:rowOff>27939</xdr:rowOff>
    </xdr:to>
    <xdr:cxnSp macro="">
      <xdr:nvCxnSpPr>
        <xdr:cNvPr id="428" name="直線コネクタ 427"/>
        <xdr:cNvCxnSpPr/>
      </xdr:nvCxnSpPr>
      <xdr:spPr>
        <a:xfrm>
          <a:off x="13893800" y="1313053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100330</xdr:rowOff>
    </xdr:from>
    <xdr:to>
      <xdr:col>20</xdr:col>
      <xdr:colOff>158750</xdr:colOff>
      <xdr:row>77</xdr:row>
      <xdr:rowOff>115570</xdr:rowOff>
    </xdr:to>
    <xdr:cxnSp macro="">
      <xdr:nvCxnSpPr>
        <xdr:cNvPr id="431" name="直線コネクタ 430"/>
        <xdr:cNvCxnSpPr/>
      </xdr:nvCxnSpPr>
      <xdr:spPr>
        <a:xfrm flipV="1">
          <a:off x="13004800" y="13130530"/>
          <a:ext cx="889000" cy="18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95250</xdr:rowOff>
    </xdr:from>
    <xdr:to>
      <xdr:col>20</xdr:col>
      <xdr:colOff>209550</xdr:colOff>
      <xdr:row>77</xdr:row>
      <xdr:rowOff>25400</xdr:rowOff>
    </xdr:to>
    <xdr:sp macro="" textlink="">
      <xdr:nvSpPr>
        <xdr:cNvPr id="432" name="フローチャート : 判断 431"/>
        <xdr:cNvSpPr/>
      </xdr:nvSpPr>
      <xdr:spPr>
        <a:xfrm>
          <a:off x="13843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33" name="テキスト ボックス 432"/>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34" name="フローチャート : 判断 433"/>
        <xdr:cNvSpPr/>
      </xdr:nvSpPr>
      <xdr:spPr>
        <a:xfrm>
          <a:off x="12954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92727</xdr:rowOff>
    </xdr:from>
    <xdr:ext cx="762000" cy="259045"/>
    <xdr:sp macro="" textlink="">
      <xdr:nvSpPr>
        <xdr:cNvPr id="435" name="テキスト ボックス 434"/>
        <xdr:cNvSpPr txBox="1"/>
      </xdr:nvSpPr>
      <xdr:spPr>
        <a:xfrm>
          <a:off x="12623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167639</xdr:rowOff>
    </xdr:from>
    <xdr:to>
      <xdr:col>24</xdr:col>
      <xdr:colOff>82550</xdr:colOff>
      <xdr:row>77</xdr:row>
      <xdr:rowOff>97789</xdr:rowOff>
    </xdr:to>
    <xdr:sp macro="" textlink="">
      <xdr:nvSpPr>
        <xdr:cNvPr id="441" name="円/楕円 440"/>
        <xdr:cNvSpPr/>
      </xdr:nvSpPr>
      <xdr:spPr>
        <a:xfrm>
          <a:off x="16459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12716</xdr:rowOff>
    </xdr:from>
    <xdr:ext cx="762000" cy="259045"/>
    <xdr:sp macro="" textlink="">
      <xdr:nvSpPr>
        <xdr:cNvPr id="442" name="公債費以外該当値テキスト"/>
        <xdr:cNvSpPr txBox="1"/>
      </xdr:nvSpPr>
      <xdr:spPr>
        <a:xfrm>
          <a:off x="16598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43" name="円/楕円 442"/>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151147</xdr:rowOff>
    </xdr:from>
    <xdr:ext cx="736600" cy="259045"/>
    <xdr:sp macro="" textlink="">
      <xdr:nvSpPr>
        <xdr:cNvPr id="444" name="テキスト ボックス 443"/>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148589</xdr:rowOff>
    </xdr:from>
    <xdr:to>
      <xdr:col>21</xdr:col>
      <xdr:colOff>412750</xdr:colOff>
      <xdr:row>77</xdr:row>
      <xdr:rowOff>78739</xdr:rowOff>
    </xdr:to>
    <xdr:sp macro="" textlink="">
      <xdr:nvSpPr>
        <xdr:cNvPr id="445" name="円/楕円 444"/>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46" name="テキスト ボックス 445"/>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49530</xdr:rowOff>
    </xdr:from>
    <xdr:to>
      <xdr:col>20</xdr:col>
      <xdr:colOff>209550</xdr:colOff>
      <xdr:row>76</xdr:row>
      <xdr:rowOff>151130</xdr:rowOff>
    </xdr:to>
    <xdr:sp macro="" textlink="">
      <xdr:nvSpPr>
        <xdr:cNvPr id="447" name="円/楕円 446"/>
        <xdr:cNvSpPr/>
      </xdr:nvSpPr>
      <xdr:spPr>
        <a:xfrm>
          <a:off x="13843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161307</xdr:rowOff>
    </xdr:from>
    <xdr:ext cx="762000" cy="259045"/>
    <xdr:sp macro="" textlink="">
      <xdr:nvSpPr>
        <xdr:cNvPr id="448" name="テキスト ボックス 447"/>
        <xdr:cNvSpPr txBox="1"/>
      </xdr:nvSpPr>
      <xdr:spPr>
        <a:xfrm>
          <a:off x="13512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49" name="円/楕円 448"/>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50" name="テキスト ボックス 449"/>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熊本県芦北町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120338</xdr:rowOff>
    </xdr:from>
    <xdr:to>
      <xdr:col>4</xdr:col>
      <xdr:colOff>1117600</xdr:colOff>
      <xdr:row>15</xdr:row>
      <xdr:rowOff>129286</xdr:rowOff>
    </xdr:to>
    <xdr:cxnSp macro="">
      <xdr:nvCxnSpPr>
        <xdr:cNvPr id="52" name="直線コネクタ 51"/>
        <xdr:cNvCxnSpPr/>
      </xdr:nvCxnSpPr>
      <xdr:spPr bwMode="auto">
        <a:xfrm>
          <a:off x="5003800" y="2739713"/>
          <a:ext cx="647700" cy="8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89368</xdr:rowOff>
    </xdr:from>
    <xdr:to>
      <xdr:col>4</xdr:col>
      <xdr:colOff>469900</xdr:colOff>
      <xdr:row>15</xdr:row>
      <xdr:rowOff>120338</xdr:rowOff>
    </xdr:to>
    <xdr:cxnSp macro="">
      <xdr:nvCxnSpPr>
        <xdr:cNvPr id="55" name="直線コネクタ 54"/>
        <xdr:cNvCxnSpPr/>
      </xdr:nvCxnSpPr>
      <xdr:spPr bwMode="auto">
        <a:xfrm>
          <a:off x="4305300" y="2708743"/>
          <a:ext cx="698500" cy="30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89368</xdr:rowOff>
    </xdr:from>
    <xdr:to>
      <xdr:col>3</xdr:col>
      <xdr:colOff>904875</xdr:colOff>
      <xdr:row>15</xdr:row>
      <xdr:rowOff>119587</xdr:rowOff>
    </xdr:to>
    <xdr:cxnSp macro="">
      <xdr:nvCxnSpPr>
        <xdr:cNvPr id="58" name="直線コネクタ 57"/>
        <xdr:cNvCxnSpPr/>
      </xdr:nvCxnSpPr>
      <xdr:spPr bwMode="auto">
        <a:xfrm flipV="1">
          <a:off x="3606800" y="2708743"/>
          <a:ext cx="698500" cy="30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105708</xdr:rowOff>
    </xdr:from>
    <xdr:to>
      <xdr:col>3</xdr:col>
      <xdr:colOff>206375</xdr:colOff>
      <xdr:row>15</xdr:row>
      <xdr:rowOff>119587</xdr:rowOff>
    </xdr:to>
    <xdr:cxnSp macro="">
      <xdr:nvCxnSpPr>
        <xdr:cNvPr id="61" name="直線コネクタ 60"/>
        <xdr:cNvCxnSpPr/>
      </xdr:nvCxnSpPr>
      <xdr:spPr bwMode="auto">
        <a:xfrm>
          <a:off x="2908300" y="2725083"/>
          <a:ext cx="698500" cy="138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14619</xdr:rowOff>
    </xdr:from>
    <xdr:to>
      <xdr:col>3</xdr:col>
      <xdr:colOff>257175</xdr:colOff>
      <xdr:row>17</xdr:row>
      <xdr:rowOff>116219</xdr:rowOff>
    </xdr:to>
    <xdr:sp macro="" textlink="">
      <xdr:nvSpPr>
        <xdr:cNvPr id="62" name="フローチャート : 判断 61"/>
        <xdr:cNvSpPr/>
      </xdr:nvSpPr>
      <xdr:spPr bwMode="auto">
        <a:xfrm>
          <a:off x="35560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100996</xdr:rowOff>
    </xdr:from>
    <xdr:ext cx="762000" cy="259045"/>
    <xdr:sp macro="" textlink="">
      <xdr:nvSpPr>
        <xdr:cNvPr id="63" name="テキスト ボックス 62"/>
        <xdr:cNvSpPr txBox="1"/>
      </xdr:nvSpPr>
      <xdr:spPr>
        <a:xfrm>
          <a:off x="32258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30458</xdr:rowOff>
    </xdr:from>
    <xdr:to>
      <xdr:col>2</xdr:col>
      <xdr:colOff>692150</xdr:colOff>
      <xdr:row>17</xdr:row>
      <xdr:rowOff>132058</xdr:rowOff>
    </xdr:to>
    <xdr:sp macro="" textlink="">
      <xdr:nvSpPr>
        <xdr:cNvPr id="64" name="フローチャート : 判断 63"/>
        <xdr:cNvSpPr/>
      </xdr:nvSpPr>
      <xdr:spPr bwMode="auto">
        <a:xfrm>
          <a:off x="2857500" y="2992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116835</xdr:rowOff>
    </xdr:from>
    <xdr:ext cx="762000" cy="259045"/>
    <xdr:sp macro="" textlink="">
      <xdr:nvSpPr>
        <xdr:cNvPr id="65" name="テキスト ボックス 64"/>
        <xdr:cNvSpPr txBox="1"/>
      </xdr:nvSpPr>
      <xdr:spPr>
        <a:xfrm>
          <a:off x="2527300" y="3079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78486</xdr:rowOff>
    </xdr:from>
    <xdr:to>
      <xdr:col>5</xdr:col>
      <xdr:colOff>34925</xdr:colOff>
      <xdr:row>16</xdr:row>
      <xdr:rowOff>8636</xdr:rowOff>
    </xdr:to>
    <xdr:sp macro="" textlink="">
      <xdr:nvSpPr>
        <xdr:cNvPr id="71" name="円/楕円 70"/>
        <xdr:cNvSpPr/>
      </xdr:nvSpPr>
      <xdr:spPr bwMode="auto">
        <a:xfrm>
          <a:off x="5600700" y="2697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95013</xdr:rowOff>
    </xdr:from>
    <xdr:ext cx="762000" cy="259045"/>
    <xdr:sp macro="" textlink="">
      <xdr:nvSpPr>
        <xdr:cNvPr id="72" name="人口1人当たり決算額の推移該当値テキスト130"/>
        <xdr:cNvSpPr txBox="1"/>
      </xdr:nvSpPr>
      <xdr:spPr>
        <a:xfrm>
          <a:off x="5740400" y="254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109,165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69538</xdr:rowOff>
    </xdr:from>
    <xdr:to>
      <xdr:col>4</xdr:col>
      <xdr:colOff>520700</xdr:colOff>
      <xdr:row>15</xdr:row>
      <xdr:rowOff>171138</xdr:rowOff>
    </xdr:to>
    <xdr:sp macro="" textlink="">
      <xdr:nvSpPr>
        <xdr:cNvPr id="73" name="円/楕円 72"/>
        <xdr:cNvSpPr/>
      </xdr:nvSpPr>
      <xdr:spPr bwMode="auto">
        <a:xfrm>
          <a:off x="4953000" y="2688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9865</xdr:rowOff>
    </xdr:from>
    <xdr:ext cx="736600" cy="259045"/>
    <xdr:sp macro="" textlink="">
      <xdr:nvSpPr>
        <xdr:cNvPr id="74" name="テキスト ボックス 73"/>
        <xdr:cNvSpPr txBox="1"/>
      </xdr:nvSpPr>
      <xdr:spPr>
        <a:xfrm>
          <a:off x="4622800" y="2457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109,987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38568</xdr:rowOff>
    </xdr:from>
    <xdr:to>
      <xdr:col>3</xdr:col>
      <xdr:colOff>955675</xdr:colOff>
      <xdr:row>15</xdr:row>
      <xdr:rowOff>140168</xdr:rowOff>
    </xdr:to>
    <xdr:sp macro="" textlink="">
      <xdr:nvSpPr>
        <xdr:cNvPr id="75" name="円/楕円 74"/>
        <xdr:cNvSpPr/>
      </xdr:nvSpPr>
      <xdr:spPr bwMode="auto">
        <a:xfrm>
          <a:off x="4254500" y="2657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150345</xdr:rowOff>
    </xdr:from>
    <xdr:ext cx="762000" cy="259045"/>
    <xdr:sp macro="" textlink="">
      <xdr:nvSpPr>
        <xdr:cNvPr id="76" name="テキスト ボックス 75"/>
        <xdr:cNvSpPr txBox="1"/>
      </xdr:nvSpPr>
      <xdr:spPr>
        <a:xfrm>
          <a:off x="3924300" y="242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112,832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68787</xdr:rowOff>
    </xdr:from>
    <xdr:to>
      <xdr:col>3</xdr:col>
      <xdr:colOff>257175</xdr:colOff>
      <xdr:row>15</xdr:row>
      <xdr:rowOff>170387</xdr:rowOff>
    </xdr:to>
    <xdr:sp macro="" textlink="">
      <xdr:nvSpPr>
        <xdr:cNvPr id="77" name="円/楕円 76"/>
        <xdr:cNvSpPr/>
      </xdr:nvSpPr>
      <xdr:spPr bwMode="auto">
        <a:xfrm>
          <a:off x="3556000" y="26881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9114</xdr:rowOff>
    </xdr:from>
    <xdr:ext cx="762000" cy="259045"/>
    <xdr:sp macro="" textlink="">
      <xdr:nvSpPr>
        <xdr:cNvPr id="78" name="テキスト ボックス 77"/>
        <xdr:cNvSpPr txBox="1"/>
      </xdr:nvSpPr>
      <xdr:spPr>
        <a:xfrm>
          <a:off x="3225800" y="2457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110,056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54908</xdr:rowOff>
    </xdr:from>
    <xdr:to>
      <xdr:col>2</xdr:col>
      <xdr:colOff>692150</xdr:colOff>
      <xdr:row>15</xdr:row>
      <xdr:rowOff>156508</xdr:rowOff>
    </xdr:to>
    <xdr:sp macro="" textlink="">
      <xdr:nvSpPr>
        <xdr:cNvPr id="79" name="円/楕円 78"/>
        <xdr:cNvSpPr/>
      </xdr:nvSpPr>
      <xdr:spPr bwMode="auto">
        <a:xfrm>
          <a:off x="2857500" y="2674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166685</xdr:rowOff>
    </xdr:from>
    <xdr:ext cx="762000" cy="259045"/>
    <xdr:sp macro="" textlink="">
      <xdr:nvSpPr>
        <xdr:cNvPr id="80" name="テキスト ボックス 79"/>
        <xdr:cNvSpPr txBox="1"/>
      </xdr:nvSpPr>
      <xdr:spPr>
        <a:xfrm>
          <a:off x="2527300" y="2443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111,331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169196</xdr:rowOff>
    </xdr:from>
    <xdr:to>
      <xdr:col>4</xdr:col>
      <xdr:colOff>1117600</xdr:colOff>
      <xdr:row>37</xdr:row>
      <xdr:rowOff>183407</xdr:rowOff>
    </xdr:to>
    <xdr:cxnSp macro="">
      <xdr:nvCxnSpPr>
        <xdr:cNvPr id="114" name="直線コネクタ 113"/>
        <xdr:cNvCxnSpPr/>
      </xdr:nvCxnSpPr>
      <xdr:spPr bwMode="auto">
        <a:xfrm>
          <a:off x="5003800" y="7293896"/>
          <a:ext cx="647700" cy="14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146145</xdr:rowOff>
    </xdr:from>
    <xdr:to>
      <xdr:col>4</xdr:col>
      <xdr:colOff>469900</xdr:colOff>
      <xdr:row>37</xdr:row>
      <xdr:rowOff>169196</xdr:rowOff>
    </xdr:to>
    <xdr:cxnSp macro="">
      <xdr:nvCxnSpPr>
        <xdr:cNvPr id="117" name="直線コネクタ 116"/>
        <xdr:cNvCxnSpPr/>
      </xdr:nvCxnSpPr>
      <xdr:spPr bwMode="auto">
        <a:xfrm>
          <a:off x="4305300" y="7270845"/>
          <a:ext cx="698500" cy="230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125476</xdr:rowOff>
    </xdr:from>
    <xdr:to>
      <xdr:col>3</xdr:col>
      <xdr:colOff>904875</xdr:colOff>
      <xdr:row>37</xdr:row>
      <xdr:rowOff>146145</xdr:rowOff>
    </xdr:to>
    <xdr:cxnSp macro="">
      <xdr:nvCxnSpPr>
        <xdr:cNvPr id="120" name="直線コネクタ 119"/>
        <xdr:cNvCxnSpPr/>
      </xdr:nvCxnSpPr>
      <xdr:spPr bwMode="auto">
        <a:xfrm>
          <a:off x="3606800" y="7250176"/>
          <a:ext cx="698500" cy="20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80061</xdr:rowOff>
    </xdr:from>
    <xdr:to>
      <xdr:col>3</xdr:col>
      <xdr:colOff>206375</xdr:colOff>
      <xdr:row>37</xdr:row>
      <xdr:rowOff>125476</xdr:rowOff>
    </xdr:to>
    <xdr:cxnSp macro="">
      <xdr:nvCxnSpPr>
        <xdr:cNvPr id="123" name="直線コネクタ 122"/>
        <xdr:cNvCxnSpPr/>
      </xdr:nvCxnSpPr>
      <xdr:spPr bwMode="auto">
        <a:xfrm>
          <a:off x="2908300" y="7204761"/>
          <a:ext cx="698500" cy="45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98089</xdr:rowOff>
    </xdr:from>
    <xdr:to>
      <xdr:col>3</xdr:col>
      <xdr:colOff>257175</xdr:colOff>
      <xdr:row>37</xdr:row>
      <xdr:rowOff>28239</xdr:rowOff>
    </xdr:to>
    <xdr:sp macro="" textlink="">
      <xdr:nvSpPr>
        <xdr:cNvPr id="124" name="フローチャート : 判断 123"/>
        <xdr:cNvSpPr/>
      </xdr:nvSpPr>
      <xdr:spPr bwMode="auto">
        <a:xfrm>
          <a:off x="3556000" y="7051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209866</xdr:rowOff>
    </xdr:from>
    <xdr:ext cx="762000" cy="259045"/>
    <xdr:sp macro="" textlink="">
      <xdr:nvSpPr>
        <xdr:cNvPr id="125" name="テキスト ボックス 124"/>
        <xdr:cNvSpPr txBox="1"/>
      </xdr:nvSpPr>
      <xdr:spPr>
        <a:xfrm>
          <a:off x="3225800" y="6820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116986</xdr:rowOff>
    </xdr:from>
    <xdr:to>
      <xdr:col>2</xdr:col>
      <xdr:colOff>692150</xdr:colOff>
      <xdr:row>37</xdr:row>
      <xdr:rowOff>47136</xdr:rowOff>
    </xdr:to>
    <xdr:sp macro="" textlink="">
      <xdr:nvSpPr>
        <xdr:cNvPr id="126" name="フローチャート : 判断 125"/>
        <xdr:cNvSpPr/>
      </xdr:nvSpPr>
      <xdr:spPr bwMode="auto">
        <a:xfrm>
          <a:off x="2857500" y="7070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228763</xdr:rowOff>
    </xdr:from>
    <xdr:ext cx="762000" cy="259045"/>
    <xdr:sp macro="" textlink="">
      <xdr:nvSpPr>
        <xdr:cNvPr id="127" name="テキスト ボックス 126"/>
        <xdr:cNvSpPr txBox="1"/>
      </xdr:nvSpPr>
      <xdr:spPr>
        <a:xfrm>
          <a:off x="2527300" y="683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132607</xdr:rowOff>
    </xdr:from>
    <xdr:to>
      <xdr:col>5</xdr:col>
      <xdr:colOff>34925</xdr:colOff>
      <xdr:row>37</xdr:row>
      <xdr:rowOff>234207</xdr:rowOff>
    </xdr:to>
    <xdr:sp macro="" textlink="">
      <xdr:nvSpPr>
        <xdr:cNvPr id="133" name="円/楕円 132"/>
        <xdr:cNvSpPr/>
      </xdr:nvSpPr>
      <xdr:spPr bwMode="auto">
        <a:xfrm>
          <a:off x="5600700" y="7257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104684</xdr:rowOff>
    </xdr:from>
    <xdr:ext cx="762000" cy="259045"/>
    <xdr:sp macro="" textlink="">
      <xdr:nvSpPr>
        <xdr:cNvPr id="134" name="人口1人当たり決算額の推移該当値テキスト445"/>
        <xdr:cNvSpPr txBox="1"/>
      </xdr:nvSpPr>
      <xdr:spPr>
        <a:xfrm>
          <a:off x="5740400" y="7229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13,039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118396</xdr:rowOff>
    </xdr:from>
    <xdr:to>
      <xdr:col>4</xdr:col>
      <xdr:colOff>520700</xdr:colOff>
      <xdr:row>37</xdr:row>
      <xdr:rowOff>219996</xdr:rowOff>
    </xdr:to>
    <xdr:sp macro="" textlink="">
      <xdr:nvSpPr>
        <xdr:cNvPr id="135" name="円/楕円 134"/>
        <xdr:cNvSpPr/>
      </xdr:nvSpPr>
      <xdr:spPr bwMode="auto">
        <a:xfrm>
          <a:off x="4953000" y="7243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204773</xdr:rowOff>
    </xdr:from>
    <xdr:ext cx="736600" cy="259045"/>
    <xdr:sp macro="" textlink="">
      <xdr:nvSpPr>
        <xdr:cNvPr id="136" name="テキスト ボックス 135"/>
        <xdr:cNvSpPr txBox="1"/>
      </xdr:nvSpPr>
      <xdr:spPr>
        <a:xfrm>
          <a:off x="4622800" y="7329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95345</xdr:rowOff>
    </xdr:from>
    <xdr:to>
      <xdr:col>3</xdr:col>
      <xdr:colOff>955675</xdr:colOff>
      <xdr:row>37</xdr:row>
      <xdr:rowOff>196945</xdr:rowOff>
    </xdr:to>
    <xdr:sp macro="" textlink="">
      <xdr:nvSpPr>
        <xdr:cNvPr id="137" name="円/楕円 136"/>
        <xdr:cNvSpPr/>
      </xdr:nvSpPr>
      <xdr:spPr bwMode="auto">
        <a:xfrm>
          <a:off x="4254500" y="7220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181722</xdr:rowOff>
    </xdr:from>
    <xdr:ext cx="762000" cy="259045"/>
    <xdr:sp macro="" textlink="">
      <xdr:nvSpPr>
        <xdr:cNvPr id="138" name="テキスト ボックス 137"/>
        <xdr:cNvSpPr txBox="1"/>
      </xdr:nvSpPr>
      <xdr:spPr>
        <a:xfrm>
          <a:off x="3924300" y="730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74676</xdr:rowOff>
    </xdr:from>
    <xdr:to>
      <xdr:col>3</xdr:col>
      <xdr:colOff>257175</xdr:colOff>
      <xdr:row>37</xdr:row>
      <xdr:rowOff>176276</xdr:rowOff>
    </xdr:to>
    <xdr:sp macro="" textlink="">
      <xdr:nvSpPr>
        <xdr:cNvPr id="139" name="円/楕円 138"/>
        <xdr:cNvSpPr/>
      </xdr:nvSpPr>
      <xdr:spPr bwMode="auto">
        <a:xfrm>
          <a:off x="3556000" y="7199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161053</xdr:rowOff>
    </xdr:from>
    <xdr:ext cx="762000" cy="259045"/>
    <xdr:sp macro="" textlink="">
      <xdr:nvSpPr>
        <xdr:cNvPr id="140" name="テキスト ボックス 139"/>
        <xdr:cNvSpPr txBox="1"/>
      </xdr:nvSpPr>
      <xdr:spPr>
        <a:xfrm>
          <a:off x="3225800" y="728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16,080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29261</xdr:rowOff>
    </xdr:from>
    <xdr:to>
      <xdr:col>2</xdr:col>
      <xdr:colOff>692150</xdr:colOff>
      <xdr:row>37</xdr:row>
      <xdr:rowOff>130861</xdr:rowOff>
    </xdr:to>
    <xdr:sp macro="" textlink="">
      <xdr:nvSpPr>
        <xdr:cNvPr id="141" name="円/楕円 140"/>
        <xdr:cNvSpPr/>
      </xdr:nvSpPr>
      <xdr:spPr bwMode="auto">
        <a:xfrm>
          <a:off x="2857500" y="7153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115638</xdr:rowOff>
    </xdr:from>
    <xdr:ext cx="762000" cy="259045"/>
    <xdr:sp macro="" textlink="">
      <xdr:nvSpPr>
        <xdr:cNvPr id="142" name="テキスト ボックス 141"/>
        <xdr:cNvSpPr txBox="1"/>
      </xdr:nvSpPr>
      <xdr:spPr>
        <a:xfrm>
          <a:off x="2527300" y="7240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・財政調整基金残高は、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1,457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百万円程度で推移しており、比率の増減は標準財政規模の増減（主に普通交付税及び臨時財政対策債）に起因している。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・財政状況は良好であり、今後も赤字決算は見込まれない。</a:t>
          </a:r>
          <a:endParaRPr kumimoji="0" lang="ja-JP" altLang="en-US"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元利償還金は、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新規起債のシーリングを実施しており、</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償還額のピークは</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H</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２３年度（</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1,276</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百万円）の見込みで、以後は徐々に</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逓減していく見込</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みである。</a:t>
          </a:r>
          <a:endParaRPr kumimoji="0" lang="ja-JP" altLang="ja-JP" sz="14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・組合等</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が起こした地方債の元利償還金に対する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負担</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金</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等については、加入している水俣芦北広域行政事務組合において起債予定がないため、今後は逓減していく見込みである。</a:t>
          </a:r>
          <a:endParaRPr kumimoji="0" lang="ja-JP" altLang="ja-JP" sz="14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算入公債費等については、起債シーリング実施に伴う元利償還金逓減と併せて逓減していくと見込まれる。</a:t>
          </a:r>
          <a:endParaRPr kumimoji="0" lang="ja-JP" altLang="en-US" sz="11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・一般会計等に係る地方債の現在高については、新規起債のシーリングを実施しており、今後も逓減していくと見込まれる。</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・組合等負担等見込額については、加入している水俣芦北広域行政事務組合において起債予定がないため、今後は逓減していく見込みである。</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・退職手当負担見込額については</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、定員管理により職員の削減を行っており、</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今後は逓減していく見込みである。</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・充当可能基金については、施設整備や合併特例法による地方交付税の措置の失効に備えて基金を積み立てている、（主に町有施設整備基金、まちづくり振興基金）が、今後の事業実施により将来的（平成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27</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年ころ）には減少していく。</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・充当可能特定歳入は、充当している起債（公営住宅建設債、地域総合整備資金貸付事業債）の残高の減少に応じて減少する見込みである。</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基準財政需要額算入見込額は、地方債残高の減少により逓減している。新規起債は、臨時財政対策債、過疎対策事業債、合併特例債の交付税需要額算入率が高いものに限っているため、地方債残高に占める参入見込額の割合は上昇する見込みである。</a:t>
          </a:r>
          <a:endParaRPr kumimoji="0" lang="ja-JP" altLang="ja-JP" sz="1000" b="0" i="0" u="none" strike="noStrike" kern="0" cap="none" spc="0" normalizeH="0" baseline="0" noProof="0">
            <a:ln>
              <a:noFill/>
            </a:ln>
            <a:solidFill>
              <a:sysClr val="windowText" lastClr="000000"/>
            </a:solidFill>
            <a:effectLst/>
            <a:uLnTx/>
            <a:uFillTx/>
            <a:latin typeface="+mn-lt"/>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11486413</v>
      </c>
      <c r="BO4" s="379"/>
      <c r="BP4" s="379"/>
      <c r="BQ4" s="379"/>
      <c r="BR4" s="379"/>
      <c r="BS4" s="379"/>
      <c r="BT4" s="379"/>
      <c r="BU4" s="380"/>
      <c r="BV4" s="378">
        <v>10810150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7.5</v>
      </c>
      <c r="CU4" s="554"/>
      <c r="CV4" s="554"/>
      <c r="CW4" s="554"/>
      <c r="CX4" s="554"/>
      <c r="CY4" s="554"/>
      <c r="CZ4" s="554"/>
      <c r="DA4" s="555"/>
      <c r="DB4" s="553">
        <v>5.8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10819440</v>
      </c>
      <c r="BO5" s="384"/>
      <c r="BP5" s="384"/>
      <c r="BQ5" s="384"/>
      <c r="BR5" s="384"/>
      <c r="BS5" s="384"/>
      <c r="BT5" s="384"/>
      <c r="BU5" s="385"/>
      <c r="BV5" s="383">
        <v>10105504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85.7</v>
      </c>
      <c r="CU5" s="354"/>
      <c r="CV5" s="354"/>
      <c r="CW5" s="354"/>
      <c r="CX5" s="354"/>
      <c r="CY5" s="354"/>
      <c r="CZ5" s="354"/>
      <c r="DA5" s="355"/>
      <c r="DB5" s="353">
        <v>88.8</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666973</v>
      </c>
      <c r="BO6" s="384"/>
      <c r="BP6" s="384"/>
      <c r="BQ6" s="384"/>
      <c r="BR6" s="384"/>
      <c r="BS6" s="384"/>
      <c r="BT6" s="384"/>
      <c r="BU6" s="385"/>
      <c r="BV6" s="383">
        <v>704646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90.9</v>
      </c>
      <c r="CU6" s="528"/>
      <c r="CV6" s="528"/>
      <c r="CW6" s="528"/>
      <c r="CX6" s="528"/>
      <c r="CY6" s="528"/>
      <c r="CZ6" s="528"/>
      <c r="DA6" s="529"/>
      <c r="DB6" s="527">
        <v>94.2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166412</v>
      </c>
      <c r="BO7" s="384"/>
      <c r="BP7" s="384"/>
      <c r="BQ7" s="384"/>
      <c r="BR7" s="384"/>
      <c r="BS7" s="384"/>
      <c r="BT7" s="384"/>
      <c r="BU7" s="385"/>
      <c r="BV7" s="383">
        <v>316380</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6705557</v>
      </c>
      <c r="CU7" s="384"/>
      <c r="CV7" s="384"/>
      <c r="CW7" s="384"/>
      <c r="CX7" s="384"/>
      <c r="CY7" s="384"/>
      <c r="CZ7" s="384"/>
      <c r="DA7" s="385"/>
      <c r="DB7" s="383">
        <v>6724742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500561</v>
      </c>
      <c r="BO8" s="384"/>
      <c r="BP8" s="384"/>
      <c r="BQ8" s="384"/>
      <c r="BR8" s="384"/>
      <c r="BS8" s="384"/>
      <c r="BT8" s="384"/>
      <c r="BU8" s="385"/>
      <c r="BV8" s="383">
        <v>388266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0.27</v>
      </c>
      <c r="CU8" s="491"/>
      <c r="CV8" s="491"/>
      <c r="CW8" s="491"/>
      <c r="CX8" s="491"/>
      <c r="CY8" s="491"/>
      <c r="CZ8" s="491"/>
      <c r="DA8" s="492"/>
      <c r="DB8" s="490">
        <v>0.27</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19316</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112295</v>
      </c>
      <c r="BO9" s="384"/>
      <c r="BP9" s="384"/>
      <c r="BQ9" s="384"/>
      <c r="BR9" s="384"/>
      <c r="BS9" s="384"/>
      <c r="BT9" s="384"/>
      <c r="BU9" s="385"/>
      <c r="BV9" s="383">
        <v>-255720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13.8</v>
      </c>
      <c r="CU9" s="354"/>
      <c r="CV9" s="354"/>
      <c r="CW9" s="354"/>
      <c r="CX9" s="354"/>
      <c r="CY9" s="354"/>
      <c r="CZ9" s="354"/>
      <c r="DA9" s="355"/>
      <c r="DB9" s="353">
        <v>15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20840</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359</v>
      </c>
      <c r="BO10" s="384"/>
      <c r="BP10" s="384"/>
      <c r="BQ10" s="384"/>
      <c r="BR10" s="384"/>
      <c r="BS10" s="384"/>
      <c r="BT10" s="384"/>
      <c r="BU10" s="385"/>
      <c r="BV10" s="383">
        <v>242</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19142</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19110</v>
      </c>
      <c r="S13" s="483"/>
      <c r="T13" s="483"/>
      <c r="U13" s="483"/>
      <c r="V13" s="484"/>
      <c r="W13" s="470" t="s">
        <v>123</v>
      </c>
      <c r="X13" s="396"/>
      <c r="Y13" s="396"/>
      <c r="Z13" s="396"/>
      <c r="AA13" s="396"/>
      <c r="AB13" s="397"/>
      <c r="AC13" s="359">
        <v>1389</v>
      </c>
      <c r="AD13" s="360"/>
      <c r="AE13" s="360"/>
      <c r="AF13" s="360"/>
      <c r="AG13" s="361"/>
      <c r="AH13" s="359">
        <v>1741</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112654</v>
      </c>
      <c r="BO13" s="384"/>
      <c r="BP13" s="384"/>
      <c r="BQ13" s="384"/>
      <c r="BR13" s="384"/>
      <c r="BS13" s="384"/>
      <c r="BT13" s="384"/>
      <c r="BU13" s="385"/>
      <c r="BV13" s="383">
        <v>-255478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4.7</v>
      </c>
      <c r="CU13" s="354"/>
      <c r="CV13" s="354"/>
      <c r="CW13" s="354"/>
      <c r="CX13" s="354"/>
      <c r="CY13" s="354"/>
      <c r="CZ13" s="354"/>
      <c r="DA13" s="355"/>
      <c r="DB13" s="353">
        <v>5.0999999999999996</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19348</v>
      </c>
      <c r="S14" s="483"/>
      <c r="T14" s="483"/>
      <c r="U14" s="483"/>
      <c r="V14" s="484"/>
      <c r="W14" s="485"/>
      <c r="X14" s="399"/>
      <c r="Y14" s="399"/>
      <c r="Z14" s="399"/>
      <c r="AA14" s="399"/>
      <c r="AB14" s="400"/>
      <c r="AC14" s="475">
        <v>16.5</v>
      </c>
      <c r="AD14" s="476"/>
      <c r="AE14" s="476"/>
      <c r="AF14" s="476"/>
      <c r="AG14" s="477"/>
      <c r="AH14" s="475">
        <v>18.2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1.6</v>
      </c>
      <c r="CU14" s="454"/>
      <c r="CV14" s="454"/>
      <c r="CW14" s="454"/>
      <c r="CX14" s="454"/>
      <c r="CY14" s="454"/>
      <c r="CZ14" s="454"/>
      <c r="DA14" s="455"/>
      <c r="DB14" s="486">
        <v>8.9</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19315</v>
      </c>
      <c r="S15" s="483"/>
      <c r="T15" s="483"/>
      <c r="U15" s="483"/>
      <c r="V15" s="484"/>
      <c r="W15" s="470" t="s">
        <v>130</v>
      </c>
      <c r="X15" s="396"/>
      <c r="Y15" s="396"/>
      <c r="Z15" s="396"/>
      <c r="AA15" s="396"/>
      <c r="AB15" s="397"/>
      <c r="AC15" s="359">
        <v>2096</v>
      </c>
      <c r="AD15" s="360"/>
      <c r="AE15" s="360"/>
      <c r="AF15" s="360"/>
      <c r="AG15" s="361"/>
      <c r="AH15" s="359">
        <v>2575</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1441037</v>
      </c>
      <c r="BO15" s="379"/>
      <c r="BP15" s="379"/>
      <c r="BQ15" s="379"/>
      <c r="BR15" s="379"/>
      <c r="BS15" s="379"/>
      <c r="BT15" s="379"/>
      <c r="BU15" s="380"/>
      <c r="BV15" s="378">
        <v>1471000</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24.9</v>
      </c>
      <c r="AD16" s="476"/>
      <c r="AE16" s="476"/>
      <c r="AF16" s="476"/>
      <c r="AG16" s="477"/>
      <c r="AH16" s="475">
        <v>27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5362877</v>
      </c>
      <c r="BO16" s="384"/>
      <c r="BP16" s="384"/>
      <c r="BQ16" s="384"/>
      <c r="BR16" s="384"/>
      <c r="BS16" s="384"/>
      <c r="BT16" s="384"/>
      <c r="BU16" s="385"/>
      <c r="BV16" s="383">
        <v>5393654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4918</v>
      </c>
      <c r="AD17" s="360"/>
      <c r="AE17" s="360"/>
      <c r="AF17" s="360"/>
      <c r="AG17" s="361"/>
      <c r="AH17" s="359">
        <v>5222</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1837683</v>
      </c>
      <c r="BO17" s="384"/>
      <c r="BP17" s="384"/>
      <c r="BQ17" s="384"/>
      <c r="BR17" s="384"/>
      <c r="BS17" s="384"/>
      <c r="BT17" s="384"/>
      <c r="BU17" s="385"/>
      <c r="BV17" s="383">
        <v>1874850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233.81</v>
      </c>
      <c r="M18" s="446"/>
      <c r="N18" s="446"/>
      <c r="O18" s="446"/>
      <c r="P18" s="446"/>
      <c r="Q18" s="446"/>
      <c r="R18" s="447"/>
      <c r="S18" s="447"/>
      <c r="T18" s="447"/>
      <c r="U18" s="447"/>
      <c r="V18" s="448"/>
      <c r="W18" s="462"/>
      <c r="X18" s="463"/>
      <c r="Y18" s="463"/>
      <c r="Z18" s="463"/>
      <c r="AA18" s="463"/>
      <c r="AB18" s="471"/>
      <c r="AC18" s="347">
        <v>58.5</v>
      </c>
      <c r="AD18" s="348"/>
      <c r="AE18" s="348"/>
      <c r="AF18" s="348"/>
      <c r="AG18" s="449"/>
      <c r="AH18" s="347">
        <v>54.7</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5840794</v>
      </c>
      <c r="BO18" s="384"/>
      <c r="BP18" s="384"/>
      <c r="BQ18" s="384"/>
      <c r="BR18" s="384"/>
      <c r="BS18" s="384"/>
      <c r="BT18" s="384"/>
      <c r="BU18" s="385"/>
      <c r="BV18" s="383">
        <v>5957749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83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8063868</v>
      </c>
      <c r="BO19" s="384"/>
      <c r="BP19" s="384"/>
      <c r="BQ19" s="384"/>
      <c r="BR19" s="384"/>
      <c r="BS19" s="384"/>
      <c r="BT19" s="384"/>
      <c r="BU19" s="385"/>
      <c r="BV19" s="383">
        <v>7850712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6796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10456657</v>
      </c>
      <c r="BO23" s="384"/>
      <c r="BP23" s="384"/>
      <c r="BQ23" s="384"/>
      <c r="BR23" s="384"/>
      <c r="BS23" s="384"/>
      <c r="BT23" s="384"/>
      <c r="BU23" s="385"/>
      <c r="BV23" s="383">
        <v>10467698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7980</v>
      </c>
      <c r="R24" s="360"/>
      <c r="S24" s="360"/>
      <c r="T24" s="360"/>
      <c r="U24" s="360"/>
      <c r="V24" s="361"/>
      <c r="W24" s="425"/>
      <c r="X24" s="416"/>
      <c r="Y24" s="417"/>
      <c r="Z24" s="356" t="s">
        <v>153</v>
      </c>
      <c r="AA24" s="357"/>
      <c r="AB24" s="357"/>
      <c r="AC24" s="357"/>
      <c r="AD24" s="357"/>
      <c r="AE24" s="357"/>
      <c r="AF24" s="357"/>
      <c r="AG24" s="358"/>
      <c r="AH24" s="359">
        <v>207</v>
      </c>
      <c r="AI24" s="360"/>
      <c r="AJ24" s="360"/>
      <c r="AK24" s="360"/>
      <c r="AL24" s="361"/>
      <c r="AM24" s="359">
        <v>615411</v>
      </c>
      <c r="AN24" s="360"/>
      <c r="AO24" s="360"/>
      <c r="AP24" s="360"/>
      <c r="AQ24" s="360"/>
      <c r="AR24" s="361"/>
      <c r="AS24" s="359">
        <v>2973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8758682</v>
      </c>
      <c r="BO24" s="384"/>
      <c r="BP24" s="384"/>
      <c r="BQ24" s="384"/>
      <c r="BR24" s="384"/>
      <c r="BS24" s="384"/>
      <c r="BT24" s="384"/>
      <c r="BU24" s="385"/>
      <c r="BV24" s="383">
        <v>8637651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6030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339711</v>
      </c>
      <c r="BO25" s="379"/>
      <c r="BP25" s="379"/>
      <c r="BQ25" s="379"/>
      <c r="BR25" s="379"/>
      <c r="BS25" s="379"/>
      <c r="BT25" s="379"/>
      <c r="BU25" s="380"/>
      <c r="BV25" s="378">
        <v>640619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5430</v>
      </c>
      <c r="R26" s="360"/>
      <c r="S26" s="360"/>
      <c r="T26" s="360"/>
      <c r="U26" s="360"/>
      <c r="V26" s="361"/>
      <c r="W26" s="425"/>
      <c r="X26" s="416"/>
      <c r="Y26" s="417"/>
      <c r="Z26" s="356" t="s">
        <v>159</v>
      </c>
      <c r="AA26" s="436"/>
      <c r="AB26" s="436"/>
      <c r="AC26" s="436"/>
      <c r="AD26" s="436"/>
      <c r="AE26" s="436"/>
      <c r="AF26" s="436"/>
      <c r="AG26" s="437"/>
      <c r="AH26" s="359">
        <v>14</v>
      </c>
      <c r="AI26" s="360"/>
      <c r="AJ26" s="360"/>
      <c r="AK26" s="360"/>
      <c r="AL26" s="361"/>
      <c r="AM26" s="359">
        <v>34636</v>
      </c>
      <c r="AN26" s="360"/>
      <c r="AO26" s="360"/>
      <c r="AP26" s="360"/>
      <c r="AQ26" s="360"/>
      <c r="AR26" s="361"/>
      <c r="AS26" s="359">
        <v>2474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3250</v>
      </c>
      <c r="R27" s="360"/>
      <c r="S27" s="360"/>
      <c r="T27" s="360"/>
      <c r="U27" s="360"/>
      <c r="V27" s="361"/>
      <c r="W27" s="425"/>
      <c r="X27" s="416"/>
      <c r="Y27" s="417"/>
      <c r="Z27" s="356" t="s">
        <v>162</v>
      </c>
      <c r="AA27" s="357"/>
      <c r="AB27" s="357"/>
      <c r="AC27" s="357"/>
      <c r="AD27" s="357"/>
      <c r="AE27" s="357"/>
      <c r="AF27" s="357"/>
      <c r="AG27" s="358"/>
      <c r="AH27" s="359">
        <v>3</v>
      </c>
      <c r="AI27" s="360"/>
      <c r="AJ27" s="360"/>
      <c r="AK27" s="360"/>
      <c r="AL27" s="361"/>
      <c r="AM27" s="359">
        <v>10761</v>
      </c>
      <c r="AN27" s="360"/>
      <c r="AO27" s="360"/>
      <c r="AP27" s="360"/>
      <c r="AQ27" s="360"/>
      <c r="AR27" s="361"/>
      <c r="AS27" s="359">
        <v>3587</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240060</v>
      </c>
      <c r="BO27" s="387"/>
      <c r="BP27" s="387"/>
      <c r="BQ27" s="387"/>
      <c r="BR27" s="387"/>
      <c r="BS27" s="387"/>
      <c r="BT27" s="387"/>
      <c r="BU27" s="388"/>
      <c r="BV27" s="386">
        <v>240060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2680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1456781</v>
      </c>
      <c r="BO28" s="379"/>
      <c r="BP28" s="379"/>
      <c r="BQ28" s="379"/>
      <c r="BR28" s="379"/>
      <c r="BS28" s="379"/>
      <c r="BT28" s="379"/>
      <c r="BU28" s="380"/>
      <c r="BV28" s="378">
        <v>1456422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2440</v>
      </c>
      <c r="R29" s="360"/>
      <c r="S29" s="360"/>
      <c r="T29" s="360"/>
      <c r="U29" s="360"/>
      <c r="V29" s="361"/>
      <c r="W29" s="425"/>
      <c r="X29" s="416"/>
      <c r="Y29" s="417"/>
      <c r="Z29" s="356" t="s">
        <v>169</v>
      </c>
      <c r="AA29" s="357"/>
      <c r="AB29" s="357"/>
      <c r="AC29" s="357"/>
      <c r="AD29" s="357"/>
      <c r="AE29" s="357"/>
      <c r="AF29" s="357"/>
      <c r="AG29" s="358"/>
      <c r="AH29" s="359">
        <v>210</v>
      </c>
      <c r="AI29" s="360"/>
      <c r="AJ29" s="360"/>
      <c r="AK29" s="360"/>
      <c r="AL29" s="361"/>
      <c r="AM29" s="359">
        <v>626172</v>
      </c>
      <c r="AN29" s="360"/>
      <c r="AO29" s="360"/>
      <c r="AP29" s="360"/>
      <c r="AQ29" s="360"/>
      <c r="AR29" s="361"/>
      <c r="AS29" s="359">
        <v>2982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62874</v>
      </c>
      <c r="BO29" s="384"/>
      <c r="BP29" s="384"/>
      <c r="BQ29" s="384"/>
      <c r="BR29" s="384"/>
      <c r="BS29" s="384"/>
      <c r="BT29" s="384"/>
      <c r="BU29" s="385"/>
      <c r="BV29" s="383">
        <v>62824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93.3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2614688</v>
      </c>
      <c r="BO30" s="387"/>
      <c r="BP30" s="387"/>
      <c r="BQ30" s="387"/>
      <c r="BR30" s="387"/>
      <c r="BS30" s="387"/>
      <c r="BT30" s="387"/>
      <c r="BU30" s="388"/>
      <c r="BV30" s="386">
        <v>2127641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熊本県市町村総合事務組合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御立岬</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町有温泉事業特別会計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水俣芦北広域行政事務組合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あしきたマリンサービス</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奨学資金貸付事業特別会計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IF('各会計、関係団体の財政状況及び健全化判断比率'!B34="","",'各会計、関係団体の財政状況及び健全化判断比率'!B34)</f>
        <v>生活排水処理事業特別会計</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熊本県後期高齢者広域連合（一般会計）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熊本県後期高齢者広域連合（特別会計）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79" t="s">
        <v>23</v>
      </c>
      <c r="C41" s="1180"/>
      <c r="D41" s="81"/>
      <c r="E41" s="1181" t="s">
        <v>24</v>
      </c>
      <c r="F41" s="1181"/>
      <c r="G41" s="1181"/>
      <c r="H41" s="1182"/>
      <c r="I41" s="82">
        <v>11320</v>
      </c>
      <c r="J41" s="83">
        <v>11240</v>
      </c>
      <c r="K41" s="83">
        <v>10627</v>
      </c>
      <c r="L41" s="83">
        <v>10468</v>
      </c>
      <c r="M41" s="84">
        <v>10457</v>
      </c>
    </row>
    <row r="42" spans="2:13" ht="27.75" customHeight="1">
      <c r="B42" s="1169"/>
      <c r="C42" s="1170"/>
      <c r="D42" s="85"/>
      <c r="E42" s="1173" t="s">
        <v>25</v>
      </c>
      <c r="F42" s="1173"/>
      <c r="G42" s="1173"/>
      <c r="H42" s="1174"/>
      <c r="I42" s="86">
        <v>6</v>
      </c>
      <c r="J42" s="87" t="s">
        <v>477</v>
      </c>
      <c r="K42" s="87" t="s">
        <v>477</v>
      </c>
      <c r="L42" s="87" t="s">
        <v>477</v>
      </c>
      <c r="M42" s="88" t="s">
        <v>477</v>
      </c>
    </row>
    <row r="43" spans="2:13" ht="27.75" customHeight="1">
      <c r="B43" s="1169"/>
      <c r="C43" s="1170"/>
      <c r="D43" s="85"/>
      <c r="E43" s="1173" t="s">
        <v>26</v>
      </c>
      <c r="F43" s="1173"/>
      <c r="G43" s="1173"/>
      <c r="H43" s="1174"/>
      <c r="I43" s="86">
        <v>1648</v>
      </c>
      <c r="J43" s="87">
        <v>1623</v>
      </c>
      <c r="K43" s="87">
        <v>1585</v>
      </c>
      <c r="L43" s="87">
        <v>1501</v>
      </c>
      <c r="M43" s="88">
        <v>1399</v>
      </c>
    </row>
    <row r="44" spans="2:13" ht="27.75" customHeight="1">
      <c r="B44" s="1169"/>
      <c r="C44" s="1170"/>
      <c r="D44" s="85"/>
      <c r="E44" s="1173" t="s">
        <v>27</v>
      </c>
      <c r="F44" s="1173"/>
      <c r="G44" s="1173"/>
      <c r="H44" s="1174"/>
      <c r="I44" s="86">
        <v>319</v>
      </c>
      <c r="J44" s="87">
        <v>265</v>
      </c>
      <c r="K44" s="87">
        <v>218</v>
      </c>
      <c r="L44" s="87">
        <v>170</v>
      </c>
      <c r="M44" s="88">
        <v>124</v>
      </c>
    </row>
    <row r="45" spans="2:13" ht="27.75" customHeight="1">
      <c r="B45" s="1169"/>
      <c r="C45" s="1170"/>
      <c r="D45" s="85"/>
      <c r="E45" s="1173" t="s">
        <v>28</v>
      </c>
      <c r="F45" s="1173"/>
      <c r="G45" s="1173"/>
      <c r="H45" s="1174"/>
      <c r="I45" s="86">
        <v>2603</v>
      </c>
      <c r="J45" s="87">
        <v>2674</v>
      </c>
      <c r="K45" s="87">
        <v>2675</v>
      </c>
      <c r="L45" s="87">
        <v>2611</v>
      </c>
      <c r="M45" s="88">
        <v>2495</v>
      </c>
    </row>
    <row r="46" spans="2:13" ht="27.75" customHeight="1">
      <c r="B46" s="1169"/>
      <c r="C46" s="1170"/>
      <c r="D46" s="85"/>
      <c r="E46" s="1173" t="s">
        <v>29</v>
      </c>
      <c r="F46" s="1173"/>
      <c r="G46" s="1173"/>
      <c r="H46" s="1174"/>
      <c r="I46" s="86" t="s">
        <v>477</v>
      </c>
      <c r="J46" s="87" t="s">
        <v>477</v>
      </c>
      <c r="K46" s="87" t="s">
        <v>477</v>
      </c>
      <c r="L46" s="87" t="s">
        <v>477</v>
      </c>
      <c r="M46" s="88">
        <v>2</v>
      </c>
    </row>
    <row r="47" spans="2:13" ht="27.75" customHeight="1">
      <c r="B47" s="1169"/>
      <c r="C47" s="1170"/>
      <c r="D47" s="85"/>
      <c r="E47" s="1173" t="s">
        <v>30</v>
      </c>
      <c r="F47" s="1173"/>
      <c r="G47" s="1173"/>
      <c r="H47" s="1174"/>
      <c r="I47" s="86" t="s">
        <v>477</v>
      </c>
      <c r="J47" s="87" t="s">
        <v>477</v>
      </c>
      <c r="K47" s="87" t="s">
        <v>477</v>
      </c>
      <c r="L47" s="87" t="s">
        <v>477</v>
      </c>
      <c r="M47" s="88" t="s">
        <v>477</v>
      </c>
    </row>
    <row r="48" spans="2:13" ht="27.75" customHeight="1">
      <c r="B48" s="1171"/>
      <c r="C48" s="1172"/>
      <c r="D48" s="85"/>
      <c r="E48" s="1173" t="s">
        <v>31</v>
      </c>
      <c r="F48" s="1173"/>
      <c r="G48" s="1173"/>
      <c r="H48" s="1174"/>
      <c r="I48" s="86" t="s">
        <v>477</v>
      </c>
      <c r="J48" s="87" t="s">
        <v>477</v>
      </c>
      <c r="K48" s="87" t="s">
        <v>477</v>
      </c>
      <c r="L48" s="87" t="s">
        <v>477</v>
      </c>
      <c r="M48" s="88" t="s">
        <v>477</v>
      </c>
    </row>
    <row r="49" spans="2:13" ht="27.75" customHeight="1">
      <c r="B49" s="1167" t="s">
        <v>32</v>
      </c>
      <c r="C49" s="1168"/>
      <c r="D49" s="89"/>
      <c r="E49" s="1173" t="s">
        <v>33</v>
      </c>
      <c r="F49" s="1173"/>
      <c r="G49" s="1173"/>
      <c r="H49" s="1174"/>
      <c r="I49" s="86">
        <v>3705</v>
      </c>
      <c r="J49" s="87">
        <v>3978</v>
      </c>
      <c r="K49" s="87">
        <v>4174</v>
      </c>
      <c r="L49" s="87">
        <v>4134</v>
      </c>
      <c r="M49" s="88">
        <v>4461</v>
      </c>
    </row>
    <row r="50" spans="2:13" ht="27.75" customHeight="1">
      <c r="B50" s="1169"/>
      <c r="C50" s="1170"/>
      <c r="D50" s="85"/>
      <c r="E50" s="1173" t="s">
        <v>34</v>
      </c>
      <c r="F50" s="1173"/>
      <c r="G50" s="1173"/>
      <c r="H50" s="1174"/>
      <c r="I50" s="86">
        <v>811</v>
      </c>
      <c r="J50" s="87">
        <v>752</v>
      </c>
      <c r="K50" s="87">
        <v>683</v>
      </c>
      <c r="L50" s="87">
        <v>673</v>
      </c>
      <c r="M50" s="88">
        <v>609</v>
      </c>
    </row>
    <row r="51" spans="2:13" ht="27.75" customHeight="1">
      <c r="B51" s="1171"/>
      <c r="C51" s="1172"/>
      <c r="D51" s="85"/>
      <c r="E51" s="1173" t="s">
        <v>35</v>
      </c>
      <c r="F51" s="1173"/>
      <c r="G51" s="1173"/>
      <c r="H51" s="1174"/>
      <c r="I51" s="86">
        <v>10075</v>
      </c>
      <c r="J51" s="87">
        <v>9996</v>
      </c>
      <c r="K51" s="87">
        <v>9536</v>
      </c>
      <c r="L51" s="87">
        <v>9440</v>
      </c>
      <c r="M51" s="88">
        <v>9313</v>
      </c>
    </row>
    <row r="52" spans="2:13" ht="27.75" customHeight="1" thickBot="1">
      <c r="B52" s="1175" t="s">
        <v>36</v>
      </c>
      <c r="C52" s="1176"/>
      <c r="D52" s="90"/>
      <c r="E52" s="1177" t="s">
        <v>37</v>
      </c>
      <c r="F52" s="1177"/>
      <c r="G52" s="1177"/>
      <c r="H52" s="1178"/>
      <c r="I52" s="91">
        <v>1307</v>
      </c>
      <c r="J52" s="92">
        <v>1076</v>
      </c>
      <c r="K52" s="92">
        <v>712</v>
      </c>
      <c r="L52" s="92">
        <v>502</v>
      </c>
      <c r="M52" s="93">
        <v>93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103305</v>
      </c>
      <c r="E3" s="116"/>
      <c r="F3" s="117">
        <v>55958</v>
      </c>
      <c r="G3" s="118"/>
      <c r="H3" s="119"/>
    </row>
    <row r="4" spans="1:8">
      <c r="A4" s="120"/>
      <c r="B4" s="121"/>
      <c r="C4" s="122"/>
      <c r="D4" s="123">
        <v>41470</v>
      </c>
      <c r="E4" s="124"/>
      <c r="F4" s="125">
        <v>35126</v>
      </c>
      <c r="G4" s="126"/>
      <c r="H4" s="127"/>
    </row>
    <row r="5" spans="1:8">
      <c r="A5" s="108" t="s">
        <v>511</v>
      </c>
      <c r="B5" s="113"/>
      <c r="C5" s="114"/>
      <c r="D5" s="115">
        <v>129242</v>
      </c>
      <c r="E5" s="116"/>
      <c r="F5" s="117">
        <v>59338</v>
      </c>
      <c r="G5" s="118"/>
      <c r="H5" s="119"/>
    </row>
    <row r="6" spans="1:8">
      <c r="A6" s="120"/>
      <c r="B6" s="121"/>
      <c r="C6" s="122"/>
      <c r="D6" s="123">
        <v>34511</v>
      </c>
      <c r="E6" s="124"/>
      <c r="F6" s="125">
        <v>34073</v>
      </c>
      <c r="G6" s="126"/>
      <c r="H6" s="127"/>
    </row>
    <row r="7" spans="1:8">
      <c r="A7" s="108" t="s">
        <v>512</v>
      </c>
      <c r="B7" s="113"/>
      <c r="C7" s="114"/>
      <c r="D7" s="115">
        <v>98999</v>
      </c>
      <c r="E7" s="116"/>
      <c r="F7" s="117">
        <v>61557</v>
      </c>
      <c r="G7" s="118"/>
      <c r="H7" s="119"/>
    </row>
    <row r="8" spans="1:8">
      <c r="A8" s="120"/>
      <c r="B8" s="121"/>
      <c r="C8" s="122"/>
      <c r="D8" s="123">
        <v>57742</v>
      </c>
      <c r="E8" s="124"/>
      <c r="F8" s="125">
        <v>32497</v>
      </c>
      <c r="G8" s="126"/>
      <c r="H8" s="127"/>
    </row>
    <row r="9" spans="1:8">
      <c r="A9" s="108" t="s">
        <v>513</v>
      </c>
      <c r="B9" s="113"/>
      <c r="C9" s="114"/>
      <c r="D9" s="115">
        <v>81292</v>
      </c>
      <c r="E9" s="116"/>
      <c r="F9" s="117">
        <v>69806</v>
      </c>
      <c r="G9" s="118"/>
      <c r="H9" s="119"/>
    </row>
    <row r="10" spans="1:8">
      <c r="A10" s="120"/>
      <c r="B10" s="121"/>
      <c r="C10" s="122"/>
      <c r="D10" s="123">
        <v>40086</v>
      </c>
      <c r="E10" s="124"/>
      <c r="F10" s="125">
        <v>32823</v>
      </c>
      <c r="G10" s="126"/>
      <c r="H10" s="127"/>
    </row>
    <row r="11" spans="1:8">
      <c r="A11" s="108" t="s">
        <v>514</v>
      </c>
      <c r="B11" s="113"/>
      <c r="C11" s="114"/>
      <c r="D11" s="115">
        <v>93498</v>
      </c>
      <c r="E11" s="116"/>
      <c r="F11" s="117">
        <v>74444</v>
      </c>
      <c r="G11" s="118"/>
      <c r="H11" s="119"/>
    </row>
    <row r="12" spans="1:8">
      <c r="A12" s="120"/>
      <c r="B12" s="121"/>
      <c r="C12" s="128"/>
      <c r="D12" s="123">
        <v>52977</v>
      </c>
      <c r="E12" s="124"/>
      <c r="F12" s="125">
        <v>34175</v>
      </c>
      <c r="G12" s="126"/>
      <c r="H12" s="127"/>
    </row>
    <row r="13" spans="1:8">
      <c r="A13" s="108"/>
      <c r="B13" s="113"/>
      <c r="C13" s="129"/>
      <c r="D13" s="130">
        <v>101267</v>
      </c>
      <c r="E13" s="131"/>
      <c r="F13" s="132">
        <v>64221</v>
      </c>
      <c r="G13" s="133"/>
      <c r="H13" s="119"/>
    </row>
    <row r="14" spans="1:8">
      <c r="A14" s="120"/>
      <c r="B14" s="121"/>
      <c r="C14" s="122"/>
      <c r="D14" s="123">
        <v>45357</v>
      </c>
      <c r="E14" s="124"/>
      <c r="F14" s="125">
        <v>33739</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4.46</v>
      </c>
      <c r="C19" s="134">
        <f>ROUND(VALUE(SUBSTITUTE(実質収支比率等に係る経年分析!G$48,"▲","-")),2)</f>
        <v>6.66</v>
      </c>
      <c r="D19" s="134">
        <f>ROUND(VALUE(SUBSTITUTE(実質収支比率等に係る経年分析!H$48,"▲","-")),2)</f>
        <v>9.4</v>
      </c>
      <c r="E19" s="134">
        <f>ROUND(VALUE(SUBSTITUTE(実質収支比率等に係る経年分析!I$48,"▲","-")),2)</f>
        <v>5.77</v>
      </c>
      <c r="F19" s="134">
        <f>ROUND(VALUE(SUBSTITUTE(実質収支比率等に係る経年分析!J$48,"▲","-")),2)</f>
        <v>7.46</v>
      </c>
    </row>
    <row r="20" spans="1:11">
      <c r="A20" s="134" t="s">
        <v>42</v>
      </c>
      <c r="B20" s="134">
        <f>ROUND(VALUE(SUBSTITUTE(実質収支比率等に係る経年分析!F$47,"▲","-")),2)</f>
        <v>21.84</v>
      </c>
      <c r="C20" s="134">
        <f>ROUND(VALUE(SUBSTITUTE(実質収支比率等に係る経年分析!G$47,"▲","-")),2)</f>
        <v>20.9</v>
      </c>
      <c r="D20" s="134">
        <f>ROUND(VALUE(SUBSTITUTE(実質収支比率等に係る経年分析!H$47,"▲","-")),2)</f>
        <v>21.26</v>
      </c>
      <c r="E20" s="134">
        <f>ROUND(VALUE(SUBSTITUTE(実質収支比率等に係る経年分析!I$47,"▲","-")),2)</f>
        <v>21.66</v>
      </c>
      <c r="F20" s="134">
        <f>ROUND(VALUE(SUBSTITUTE(実質収支比率等に係る経年分析!J$47,"▲","-")),2)</f>
        <v>21.72</v>
      </c>
    </row>
    <row r="21" spans="1:11">
      <c r="A21" s="134" t="s">
        <v>43</v>
      </c>
      <c r="B21" s="134">
        <f>IF(ISNUMBER(VALUE(SUBSTITUTE(実質収支比率等に係る経年分析!F$49,"▲","-"))),ROUND(VALUE(SUBSTITUTE(実質収支比率等に係る経年分析!F$49,"▲","-")),2),NA())</f>
        <v>0.91</v>
      </c>
      <c r="C21" s="134">
        <f>IF(ISNUMBER(VALUE(SUBSTITUTE(実質収支比率等に係る経年分析!G$49,"▲","-"))),ROUND(VALUE(SUBSTITUTE(実質収支比率等に係る経年分析!G$49,"▲","-")),2),NA())</f>
        <v>2.41</v>
      </c>
      <c r="D21" s="134">
        <f>IF(ISNUMBER(VALUE(SUBSTITUTE(実質収支比率等に係る経年分析!H$49,"▲","-"))),ROUND(VALUE(SUBSTITUTE(実質収支比率等に係る経年分析!H$49,"▲","-")),2),NA())</f>
        <v>2.86</v>
      </c>
      <c r="E21" s="134">
        <f>IF(ISNUMBER(VALUE(SUBSTITUTE(実質収支比率等に係る経年分析!I$49,"▲","-"))),ROUND(VALUE(SUBSTITUTE(実質収支比率等に係る経年分析!I$49,"▲","-")),2),NA())</f>
        <v>-3.8</v>
      </c>
      <c r="F21" s="134">
        <f>IF(ISNUMBER(VALUE(SUBSTITUTE(実質収支比率等に係る経年分析!J$49,"▲","-"))),ROUND(VALUE(SUBSTITUTE(実質収支比率等に係る経年分析!J$49,"▲","-")),2),NA())</f>
        <v>1.68</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町有温泉事業特別会計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奨学資金貸付事業特別会計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2.09</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4.21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2.0099999999999998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4.1100000000000003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4.3899999999999997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4.05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4.4000000000000004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7.38</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1171</v>
      </c>
      <c r="E42" s="136"/>
      <c r="F42" s="136"/>
      <c r="G42" s="136">
        <f>'実質公債費比率（分子）の構造'!L$52</f>
        <v>1172</v>
      </c>
      <c r="H42" s="136"/>
      <c r="I42" s="136"/>
      <c r="J42" s="136">
        <f>'実質公債費比率（分子）の構造'!M$52</f>
        <v>1192</v>
      </c>
      <c r="K42" s="136"/>
      <c r="L42" s="136"/>
      <c r="M42" s="136">
        <f>'実質公債費比率（分子）の構造'!N$52</f>
        <v>1191</v>
      </c>
      <c r="N42" s="136"/>
      <c r="O42" s="136"/>
      <c r="P42" s="136">
        <f>'実質公債費比率（分子）の構造'!O$52</f>
        <v>1128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0</v>
      </c>
      <c r="C44" s="136"/>
      <c r="D44" s="136"/>
      <c r="E44" s="136">
        <f>'実質公債費比率（分子）の構造'!L$50</f>
        <v>1</v>
      </c>
      <c r="F44" s="136"/>
      <c r="G44" s="136"/>
      <c r="H44" s="136">
        <f>'実質公債費比率（分子）の構造'!M$50</f>
        <v>1</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64</v>
      </c>
      <c r="C45" s="136"/>
      <c r="D45" s="136"/>
      <c r="E45" s="136">
        <f>'実質公債費比率（分子）の構造'!L$49</f>
        <v>58</v>
      </c>
      <c r="F45" s="136"/>
      <c r="G45" s="136"/>
      <c r="H45" s="136">
        <f>'実質公債費比率（分子）の構造'!M$49</f>
        <v>51</v>
      </c>
      <c r="I45" s="136"/>
      <c r="J45" s="136"/>
      <c r="K45" s="136">
        <f>'実質公債費比率（分子）の構造'!N$49</f>
        <v>48</v>
      </c>
      <c r="L45" s="136"/>
      <c r="M45" s="136"/>
      <c r="N45" s="136">
        <f>'実質公債費比率（分子）の構造'!O$49</f>
        <v>46</v>
      </c>
      <c r="O45" s="136"/>
      <c r="P45" s="136"/>
    </row>
    <row r="46" spans="1:16">
      <c r="A46" s="136" t="s">
        <v>54</v>
      </c>
      <c r="B46" s="136">
        <f>'実質公債費比率（分子）の構造'!K$48</f>
        <v>162</v>
      </c>
      <c r="C46" s="136"/>
      <c r="D46" s="136"/>
      <c r="E46" s="136">
        <f>'実質公債費比率（分子）の構造'!L$48</f>
        <v>159</v>
      </c>
      <c r="F46" s="136"/>
      <c r="G46" s="136"/>
      <c r="H46" s="136">
        <f>'実質公債費比率（分子）の構造'!M$48</f>
        <v>158</v>
      </c>
      <c r="I46" s="136"/>
      <c r="J46" s="136"/>
      <c r="K46" s="136">
        <f>'実質公債費比率（分子）の構造'!N$48</f>
        <v>148</v>
      </c>
      <c r="L46" s="136"/>
      <c r="M46" s="136"/>
      <c r="N46" s="136">
        <f>'実質公債費比率（分子）の構造'!O$48</f>
        <v>148</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1319</v>
      </c>
      <c r="C49" s="136"/>
      <c r="D49" s="136"/>
      <c r="E49" s="136">
        <f>'実質公債費比率（分子）の構造'!L$45</f>
        <v>1275</v>
      </c>
      <c r="F49" s="136"/>
      <c r="G49" s="136"/>
      <c r="H49" s="136">
        <f>'実質公債費比率（分子）の構造'!M$45</f>
        <v>1276</v>
      </c>
      <c r="I49" s="136"/>
      <c r="J49" s="136"/>
      <c r="K49" s="136">
        <f>'実質公債費比率（分子）の構造'!N$45</f>
        <v>1263</v>
      </c>
      <c r="L49" s="136"/>
      <c r="M49" s="136"/>
      <c r="N49" s="136">
        <f>'実質公債費比率（分子）の構造'!O$45</f>
        <v>1184</v>
      </c>
      <c r="O49" s="136"/>
      <c r="P49" s="136"/>
    </row>
    <row r="50" spans="1:16">
      <c r="A50" s="136" t="s">
        <v>58</v>
      </c>
      <c r="B50" s="136" t="e">
        <f>NA()</f>
        <v>#N/A</v>
      </c>
      <c r="C50" s="136">
        <f>IF(ISNUMBER('実質公債費比率（分子）の構造'!K$53),'実質公債費比率（分子）の構造'!K$53,NA())</f>
        <v>374</v>
      </c>
      <c r="D50" s="136" t="e">
        <f>NA()</f>
        <v>#N/A</v>
      </c>
      <c r="E50" s="136" t="e">
        <f>NA()</f>
        <v>#N/A</v>
      </c>
      <c r="F50" s="136">
        <f>IF(ISNUMBER('実質公債費比率（分子）の構造'!L$53),'実質公債費比率（分子）の構造'!L$53,NA())</f>
        <v>321</v>
      </c>
      <c r="G50" s="136" t="e">
        <f>NA()</f>
        <v>#N/A</v>
      </c>
      <c r="H50" s="136" t="e">
        <f>NA()</f>
        <v>#N/A</v>
      </c>
      <c r="I50" s="136">
        <f>IF(ISNUMBER('実質公債費比率（分子）の構造'!M$53),'実質公債費比率（分子）の構造'!M$53,NA())</f>
        <v>294</v>
      </c>
      <c r="J50" s="136" t="e">
        <f>NA()</f>
        <v>#N/A</v>
      </c>
      <c r="K50" s="136" t="e">
        <f>NA()</f>
        <v>#N/A</v>
      </c>
      <c r="L50" s="136">
        <f>IF(ISNUMBER('実質公債費比率（分子）の構造'!N$53),'実質公債費比率（分子）の構造'!N$53,NA())</f>
        <v>268</v>
      </c>
      <c r="M50" s="136" t="e">
        <f>NA()</f>
        <v>#N/A</v>
      </c>
      <c r="N50" s="136" t="e">
        <f>NA()</f>
        <v>#N/A</v>
      </c>
      <c r="O50" s="136">
        <f>IF(ISNUMBER('実質公債費比率（分子）の構造'!O$53),'実質公債費比率（分子）の構造'!O$53,NA())</f>
        <v>250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10075</v>
      </c>
      <c r="E56" s="135"/>
      <c r="F56" s="135"/>
      <c r="G56" s="135">
        <f>'将来負担比率（分子）の構造'!J$51</f>
        <v>9996</v>
      </c>
      <c r="H56" s="135"/>
      <c r="I56" s="135"/>
      <c r="J56" s="135">
        <f>'将来負担比率（分子）の構造'!K$51</f>
        <v>9536</v>
      </c>
      <c r="K56" s="135"/>
      <c r="L56" s="135"/>
      <c r="M56" s="135">
        <f>'将来負担比率（分子）の構造'!L$51</f>
        <v>9440</v>
      </c>
      <c r="N56" s="135"/>
      <c r="O56" s="135"/>
      <c r="P56" s="135">
        <f>'将来負担比率（分子）の構造'!M$51</f>
        <v>9313</v>
      </c>
    </row>
    <row r="57" spans="1:16">
      <c r="A57" s="135" t="s">
        <v>34</v>
      </c>
      <c r="B57" s="135"/>
      <c r="C57" s="135"/>
      <c r="D57" s="135">
        <f>'将来負担比率（分子）の構造'!I$50</f>
        <v>811</v>
      </c>
      <c r="E57" s="135"/>
      <c r="F57" s="135"/>
      <c r="G57" s="135">
        <f>'将来負担比率（分子）の構造'!J$50</f>
        <v>752</v>
      </c>
      <c r="H57" s="135"/>
      <c r="I57" s="135"/>
      <c r="J57" s="135">
        <f>'将来負担比率（分子）の構造'!K$50</f>
        <v>683</v>
      </c>
      <c r="K57" s="135"/>
      <c r="L57" s="135"/>
      <c r="M57" s="135">
        <f>'将来負担比率（分子）の構造'!L$50</f>
        <v>673</v>
      </c>
      <c r="N57" s="135"/>
      <c r="O57" s="135"/>
      <c r="P57" s="135">
        <f>'将来負担比率（分子）の構造'!M$50</f>
        <v>609</v>
      </c>
    </row>
    <row r="58" spans="1:16">
      <c r="A58" s="135" t="s">
        <v>33</v>
      </c>
      <c r="B58" s="135"/>
      <c r="C58" s="135"/>
      <c r="D58" s="135">
        <f>'将来負担比率（分子）の構造'!I$49</f>
        <v>3705</v>
      </c>
      <c r="E58" s="135"/>
      <c r="F58" s="135"/>
      <c r="G58" s="135">
        <f>'将来負担比率（分子）の構造'!J$49</f>
        <v>3978</v>
      </c>
      <c r="H58" s="135"/>
      <c r="I58" s="135"/>
      <c r="J58" s="135">
        <f>'将来負担比率（分子）の構造'!K$49</f>
        <v>4174</v>
      </c>
      <c r="K58" s="135"/>
      <c r="L58" s="135"/>
      <c r="M58" s="135">
        <f>'将来負担比率（分子）の構造'!L$49</f>
        <v>4134</v>
      </c>
      <c r="N58" s="135"/>
      <c r="O58" s="135"/>
      <c r="P58" s="135">
        <f>'将来負担比率（分子）の構造'!M$49</f>
        <v>4461</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f>'将来負担比率（分子）の構造'!M$46</f>
        <v>2</v>
      </c>
      <c r="O61" s="135"/>
      <c r="P61" s="135"/>
    </row>
    <row r="62" spans="1:16">
      <c r="A62" s="135" t="s">
        <v>28</v>
      </c>
      <c r="B62" s="135">
        <f>'将来負担比率（分子）の構造'!I$45</f>
        <v>2603</v>
      </c>
      <c r="C62" s="135"/>
      <c r="D62" s="135"/>
      <c r="E62" s="135">
        <f>'将来負担比率（分子）の構造'!J$45</f>
        <v>2674</v>
      </c>
      <c r="F62" s="135"/>
      <c r="G62" s="135"/>
      <c r="H62" s="135">
        <f>'将来負担比率（分子）の構造'!K$45</f>
        <v>2675</v>
      </c>
      <c r="I62" s="135"/>
      <c r="J62" s="135"/>
      <c r="K62" s="135">
        <f>'将来負担比率（分子）の構造'!L$45</f>
        <v>2611</v>
      </c>
      <c r="L62" s="135"/>
      <c r="M62" s="135"/>
      <c r="N62" s="135">
        <f>'将来負担比率（分子）の構造'!M$45</f>
        <v>2495</v>
      </c>
      <c r="O62" s="135"/>
      <c r="P62" s="135"/>
    </row>
    <row r="63" spans="1:16">
      <c r="A63" s="135" t="s">
        <v>27</v>
      </c>
      <c r="B63" s="135">
        <f>'将来負担比率（分子）の構造'!I$44</f>
        <v>319</v>
      </c>
      <c r="C63" s="135"/>
      <c r="D63" s="135"/>
      <c r="E63" s="135">
        <f>'将来負担比率（分子）の構造'!J$44</f>
        <v>265</v>
      </c>
      <c r="F63" s="135"/>
      <c r="G63" s="135"/>
      <c r="H63" s="135">
        <f>'将来負担比率（分子）の構造'!K$44</f>
        <v>218</v>
      </c>
      <c r="I63" s="135"/>
      <c r="J63" s="135"/>
      <c r="K63" s="135">
        <f>'将来負担比率（分子）の構造'!L$44</f>
        <v>170</v>
      </c>
      <c r="L63" s="135"/>
      <c r="M63" s="135"/>
      <c r="N63" s="135">
        <f>'将来負担比率（分子）の構造'!M$44</f>
        <v>124</v>
      </c>
      <c r="O63" s="135"/>
      <c r="P63" s="135"/>
    </row>
    <row r="64" spans="1:16">
      <c r="A64" s="135" t="s">
        <v>26</v>
      </c>
      <c r="B64" s="135">
        <f>'将来負担比率（分子）の構造'!I$43</f>
        <v>1648</v>
      </c>
      <c r="C64" s="135"/>
      <c r="D64" s="135"/>
      <c r="E64" s="135">
        <f>'将来負担比率（分子）の構造'!J$43</f>
        <v>1623</v>
      </c>
      <c r="F64" s="135"/>
      <c r="G64" s="135"/>
      <c r="H64" s="135">
        <f>'将来負担比率（分子）の構造'!K$43</f>
        <v>1585</v>
      </c>
      <c r="I64" s="135"/>
      <c r="J64" s="135"/>
      <c r="K64" s="135">
        <f>'将来負担比率（分子）の構造'!L$43</f>
        <v>1501</v>
      </c>
      <c r="L64" s="135"/>
      <c r="M64" s="135"/>
      <c r="N64" s="135">
        <f>'将来負担比率（分子）の構造'!M$43</f>
        <v>1399</v>
      </c>
      <c r="O64" s="135"/>
      <c r="P64" s="135"/>
    </row>
    <row r="65" spans="1:16">
      <c r="A65" s="135" t="s">
        <v>25</v>
      </c>
      <c r="B65" s="135">
        <f>'将来負担比率（分子）の構造'!I$42</f>
        <v>6</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11320</v>
      </c>
      <c r="C66" s="135"/>
      <c r="D66" s="135"/>
      <c r="E66" s="135">
        <f>'将来負担比率（分子）の構造'!J$41</f>
        <v>11240</v>
      </c>
      <c r="F66" s="135"/>
      <c r="G66" s="135"/>
      <c r="H66" s="135">
        <f>'将来負担比率（分子）の構造'!K$41</f>
        <v>10627</v>
      </c>
      <c r="I66" s="135"/>
      <c r="J66" s="135"/>
      <c r="K66" s="135">
        <f>'将来負担比率（分子）の構造'!L$41</f>
        <v>10468</v>
      </c>
      <c r="L66" s="135"/>
      <c r="M66" s="135"/>
      <c r="N66" s="135">
        <f>'将来負担比率（分子）の構造'!M$41</f>
        <v>10457</v>
      </c>
      <c r="O66" s="135"/>
      <c r="P66" s="135"/>
    </row>
    <row r="67" spans="1:16">
      <c r="A67" s="135" t="s">
        <v>62</v>
      </c>
      <c r="B67" s="135" t="e">
        <f>NA()</f>
        <v>#N/A</v>
      </c>
      <c r="C67" s="135">
        <f>IF(ISNUMBER('将来負担比率（分子）の構造'!I$52), IF('将来負担比率（分子）の構造'!I$52 &lt; 0, 0, '将来負担比率（分子）の構造'!I$52), NA())</f>
        <v>1307</v>
      </c>
      <c r="D67" s="135" t="e">
        <f>NA()</f>
        <v>#N/A</v>
      </c>
      <c r="E67" s="135" t="e">
        <f>NA()</f>
        <v>#N/A</v>
      </c>
      <c r="F67" s="135">
        <f>IF(ISNUMBER('将来負担比率（分子）の構造'!J$52), IF('将来負担比率（分子）の構造'!J$52 &lt; 0, 0, '将来負担比率（分子）の構造'!J$52), NA())</f>
        <v>1076</v>
      </c>
      <c r="G67" s="135" t="e">
        <f>NA()</f>
        <v>#N/A</v>
      </c>
      <c r="H67" s="135" t="e">
        <f>NA()</f>
        <v>#N/A</v>
      </c>
      <c r="I67" s="135">
        <f>IF(ISNUMBER('将来負担比率（分子）の構造'!K$52), IF('将来負担比率（分子）の構造'!K$52 &lt; 0, 0, '将来負担比率（分子）の構造'!K$52), NA())</f>
        <v>712</v>
      </c>
      <c r="J67" s="135" t="e">
        <f>NA()</f>
        <v>#N/A</v>
      </c>
      <c r="K67" s="135" t="e">
        <f>NA()</f>
        <v>#N/A</v>
      </c>
      <c r="L67" s="135">
        <f>IF(ISNUMBER('将来負担比率（分子）の構造'!L$52), IF('将来負担比率（分子）の構造'!L$52 &lt; 0, 0, '将来負担比率（分子）の構造'!L$52), NA())</f>
        <v>502</v>
      </c>
      <c r="M67" s="135" t="e">
        <f>NA()</f>
        <v>#N/A</v>
      </c>
      <c r="N67" s="135" t="e">
        <f>NA()</f>
        <v>#N/A</v>
      </c>
      <c r="O67" s="135">
        <f>IF(ISNUMBER('将来負担比率（分子）の構造'!M$52), IF('将来負担比率（分子）の構造'!M$52 &lt; 0, 0, '将来負担比率（分子）の構造'!M$52), NA())</f>
        <v>93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1534858</v>
      </c>
      <c r="S5" s="637"/>
      <c r="T5" s="637"/>
      <c r="U5" s="637"/>
      <c r="V5" s="637"/>
      <c r="W5" s="637"/>
      <c r="X5" s="637"/>
      <c r="Y5" s="684"/>
      <c r="Z5" s="697">
        <v>13.4</v>
      </c>
      <c r="AA5" s="697"/>
      <c r="AB5" s="697"/>
      <c r="AC5" s="697"/>
      <c r="AD5" s="698">
        <v>1534858</v>
      </c>
      <c r="AE5" s="698"/>
      <c r="AF5" s="698"/>
      <c r="AG5" s="698"/>
      <c r="AH5" s="698"/>
      <c r="AI5" s="698"/>
      <c r="AJ5" s="698"/>
      <c r="AK5" s="698"/>
      <c r="AL5" s="685">
        <v>23.9</v>
      </c>
      <c r="AM5" s="654"/>
      <c r="AN5" s="654"/>
      <c r="AO5" s="686"/>
      <c r="AP5" s="673" t="s">
        <v>207</v>
      </c>
      <c r="AQ5" s="674"/>
      <c r="AR5" s="674"/>
      <c r="AS5" s="674"/>
      <c r="AT5" s="674"/>
      <c r="AU5" s="674"/>
      <c r="AV5" s="674"/>
      <c r="AW5" s="674"/>
      <c r="AX5" s="674"/>
      <c r="AY5" s="674"/>
      <c r="AZ5" s="674"/>
      <c r="BA5" s="674"/>
      <c r="BB5" s="674"/>
      <c r="BC5" s="674"/>
      <c r="BD5" s="674"/>
      <c r="BE5" s="674"/>
      <c r="BF5" s="675"/>
      <c r="BG5" s="586">
        <v>1534380</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117392</v>
      </c>
      <c r="S6" s="587"/>
      <c r="T6" s="587"/>
      <c r="U6" s="587"/>
      <c r="V6" s="587"/>
      <c r="W6" s="587"/>
      <c r="X6" s="587"/>
      <c r="Y6" s="588"/>
      <c r="Z6" s="639">
        <v>1</v>
      </c>
      <c r="AA6" s="639"/>
      <c r="AB6" s="639"/>
      <c r="AC6" s="639"/>
      <c r="AD6" s="640">
        <v>117392</v>
      </c>
      <c r="AE6" s="640"/>
      <c r="AF6" s="640"/>
      <c r="AG6" s="640"/>
      <c r="AH6" s="640"/>
      <c r="AI6" s="640"/>
      <c r="AJ6" s="640"/>
      <c r="AK6" s="640"/>
      <c r="AL6" s="609">
        <v>1.8</v>
      </c>
      <c r="AM6" s="641"/>
      <c r="AN6" s="641"/>
      <c r="AO6" s="642"/>
      <c r="AP6" s="583" t="s">
        <v>213</v>
      </c>
      <c r="AQ6" s="584"/>
      <c r="AR6" s="584"/>
      <c r="AS6" s="584"/>
      <c r="AT6" s="584"/>
      <c r="AU6" s="584"/>
      <c r="AV6" s="584"/>
      <c r="AW6" s="584"/>
      <c r="AX6" s="584"/>
      <c r="AY6" s="584"/>
      <c r="AZ6" s="584"/>
      <c r="BA6" s="584"/>
      <c r="BB6" s="584"/>
      <c r="BC6" s="584"/>
      <c r="BD6" s="584"/>
      <c r="BE6" s="584"/>
      <c r="BF6" s="585"/>
      <c r="BG6" s="586">
        <v>1534380</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120407</v>
      </c>
      <c r="CS6" s="587"/>
      <c r="CT6" s="587"/>
      <c r="CU6" s="587"/>
      <c r="CV6" s="587"/>
      <c r="CW6" s="587"/>
      <c r="CX6" s="587"/>
      <c r="CY6" s="588"/>
      <c r="CZ6" s="639">
        <v>1.1000000000000001</v>
      </c>
      <c r="DA6" s="639"/>
      <c r="DB6" s="639"/>
      <c r="DC6" s="639"/>
      <c r="DD6" s="592" t="s">
        <v>208</v>
      </c>
      <c r="DE6" s="587"/>
      <c r="DF6" s="587"/>
      <c r="DG6" s="587"/>
      <c r="DH6" s="587"/>
      <c r="DI6" s="587"/>
      <c r="DJ6" s="587"/>
      <c r="DK6" s="587"/>
      <c r="DL6" s="587"/>
      <c r="DM6" s="587"/>
      <c r="DN6" s="587"/>
      <c r="DO6" s="587"/>
      <c r="DP6" s="588"/>
      <c r="DQ6" s="592">
        <v>120407</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2541</v>
      </c>
      <c r="S7" s="587"/>
      <c r="T7" s="587"/>
      <c r="U7" s="587"/>
      <c r="V7" s="587"/>
      <c r="W7" s="587"/>
      <c r="X7" s="587"/>
      <c r="Y7" s="588"/>
      <c r="Z7" s="639">
        <v>0</v>
      </c>
      <c r="AA7" s="639"/>
      <c r="AB7" s="639"/>
      <c r="AC7" s="639"/>
      <c r="AD7" s="640">
        <v>2541</v>
      </c>
      <c r="AE7" s="640"/>
      <c r="AF7" s="640"/>
      <c r="AG7" s="640"/>
      <c r="AH7" s="640"/>
      <c r="AI7" s="640"/>
      <c r="AJ7" s="640"/>
      <c r="AK7" s="640"/>
      <c r="AL7" s="609">
        <v>0</v>
      </c>
      <c r="AM7" s="641"/>
      <c r="AN7" s="641"/>
      <c r="AO7" s="642"/>
      <c r="AP7" s="583" t="s">
        <v>216</v>
      </c>
      <c r="AQ7" s="584"/>
      <c r="AR7" s="584"/>
      <c r="AS7" s="584"/>
      <c r="AT7" s="584"/>
      <c r="AU7" s="584"/>
      <c r="AV7" s="584"/>
      <c r="AW7" s="584"/>
      <c r="AX7" s="584"/>
      <c r="AY7" s="584"/>
      <c r="AZ7" s="584"/>
      <c r="BA7" s="584"/>
      <c r="BB7" s="584"/>
      <c r="BC7" s="584"/>
      <c r="BD7" s="584"/>
      <c r="BE7" s="584"/>
      <c r="BF7" s="585"/>
      <c r="BG7" s="586">
        <v>536089</v>
      </c>
      <c r="BH7" s="587"/>
      <c r="BI7" s="587"/>
      <c r="BJ7" s="587"/>
      <c r="BK7" s="587"/>
      <c r="BL7" s="587"/>
      <c r="BM7" s="587"/>
      <c r="BN7" s="588"/>
      <c r="BO7" s="639">
        <v>34.9</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1756388</v>
      </c>
      <c r="CS7" s="587"/>
      <c r="CT7" s="587"/>
      <c r="CU7" s="587"/>
      <c r="CV7" s="587"/>
      <c r="CW7" s="587"/>
      <c r="CX7" s="587"/>
      <c r="CY7" s="588"/>
      <c r="CZ7" s="639">
        <v>16.2</v>
      </c>
      <c r="DA7" s="639"/>
      <c r="DB7" s="639"/>
      <c r="DC7" s="639"/>
      <c r="DD7" s="592">
        <v>178221</v>
      </c>
      <c r="DE7" s="587"/>
      <c r="DF7" s="587"/>
      <c r="DG7" s="587"/>
      <c r="DH7" s="587"/>
      <c r="DI7" s="587"/>
      <c r="DJ7" s="587"/>
      <c r="DK7" s="587"/>
      <c r="DL7" s="587"/>
      <c r="DM7" s="587"/>
      <c r="DN7" s="587"/>
      <c r="DO7" s="587"/>
      <c r="DP7" s="588"/>
      <c r="DQ7" s="592">
        <v>1286626</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2468</v>
      </c>
      <c r="S8" s="587"/>
      <c r="T8" s="587"/>
      <c r="U8" s="587"/>
      <c r="V8" s="587"/>
      <c r="W8" s="587"/>
      <c r="X8" s="587"/>
      <c r="Y8" s="588"/>
      <c r="Z8" s="639">
        <v>0</v>
      </c>
      <c r="AA8" s="639"/>
      <c r="AB8" s="639"/>
      <c r="AC8" s="639"/>
      <c r="AD8" s="640">
        <v>2468</v>
      </c>
      <c r="AE8" s="640"/>
      <c r="AF8" s="640"/>
      <c r="AG8" s="640"/>
      <c r="AH8" s="640"/>
      <c r="AI8" s="640"/>
      <c r="AJ8" s="640"/>
      <c r="AK8" s="640"/>
      <c r="AL8" s="609">
        <v>0</v>
      </c>
      <c r="AM8" s="641"/>
      <c r="AN8" s="641"/>
      <c r="AO8" s="642"/>
      <c r="AP8" s="583" t="s">
        <v>219</v>
      </c>
      <c r="AQ8" s="584"/>
      <c r="AR8" s="584"/>
      <c r="AS8" s="584"/>
      <c r="AT8" s="584"/>
      <c r="AU8" s="584"/>
      <c r="AV8" s="584"/>
      <c r="AW8" s="584"/>
      <c r="AX8" s="584"/>
      <c r="AY8" s="584"/>
      <c r="AZ8" s="584"/>
      <c r="BA8" s="584"/>
      <c r="BB8" s="584"/>
      <c r="BC8" s="584"/>
      <c r="BD8" s="584"/>
      <c r="BE8" s="584"/>
      <c r="BF8" s="585"/>
      <c r="BG8" s="586">
        <v>22589</v>
      </c>
      <c r="BH8" s="587"/>
      <c r="BI8" s="587"/>
      <c r="BJ8" s="587"/>
      <c r="BK8" s="587"/>
      <c r="BL8" s="587"/>
      <c r="BM8" s="587"/>
      <c r="BN8" s="588"/>
      <c r="BO8" s="639">
        <v>1.5</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2719089</v>
      </c>
      <c r="CS8" s="587"/>
      <c r="CT8" s="587"/>
      <c r="CU8" s="587"/>
      <c r="CV8" s="587"/>
      <c r="CW8" s="587"/>
      <c r="CX8" s="587"/>
      <c r="CY8" s="588"/>
      <c r="CZ8" s="639">
        <v>25.1</v>
      </c>
      <c r="DA8" s="639"/>
      <c r="DB8" s="639"/>
      <c r="DC8" s="639"/>
      <c r="DD8" s="592">
        <v>9864</v>
      </c>
      <c r="DE8" s="587"/>
      <c r="DF8" s="587"/>
      <c r="DG8" s="587"/>
      <c r="DH8" s="587"/>
      <c r="DI8" s="587"/>
      <c r="DJ8" s="587"/>
      <c r="DK8" s="587"/>
      <c r="DL8" s="587"/>
      <c r="DM8" s="587"/>
      <c r="DN8" s="587"/>
      <c r="DO8" s="587"/>
      <c r="DP8" s="588"/>
      <c r="DQ8" s="592">
        <v>1566946</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498</v>
      </c>
      <c r="S9" s="587"/>
      <c r="T9" s="587"/>
      <c r="U9" s="587"/>
      <c r="V9" s="587"/>
      <c r="W9" s="587"/>
      <c r="X9" s="587"/>
      <c r="Y9" s="588"/>
      <c r="Z9" s="639">
        <v>0</v>
      </c>
      <c r="AA9" s="639"/>
      <c r="AB9" s="639"/>
      <c r="AC9" s="639"/>
      <c r="AD9" s="640">
        <v>498</v>
      </c>
      <c r="AE9" s="640"/>
      <c r="AF9" s="640"/>
      <c r="AG9" s="640"/>
      <c r="AH9" s="640"/>
      <c r="AI9" s="640"/>
      <c r="AJ9" s="640"/>
      <c r="AK9" s="640"/>
      <c r="AL9" s="609">
        <v>0</v>
      </c>
      <c r="AM9" s="641"/>
      <c r="AN9" s="641"/>
      <c r="AO9" s="642"/>
      <c r="AP9" s="583" t="s">
        <v>222</v>
      </c>
      <c r="AQ9" s="584"/>
      <c r="AR9" s="584"/>
      <c r="AS9" s="584"/>
      <c r="AT9" s="584"/>
      <c r="AU9" s="584"/>
      <c r="AV9" s="584"/>
      <c r="AW9" s="584"/>
      <c r="AX9" s="584"/>
      <c r="AY9" s="584"/>
      <c r="AZ9" s="584"/>
      <c r="BA9" s="584"/>
      <c r="BB9" s="584"/>
      <c r="BC9" s="584"/>
      <c r="BD9" s="584"/>
      <c r="BE9" s="584"/>
      <c r="BF9" s="585"/>
      <c r="BG9" s="586">
        <v>437902</v>
      </c>
      <c r="BH9" s="587"/>
      <c r="BI9" s="587"/>
      <c r="BJ9" s="587"/>
      <c r="BK9" s="587"/>
      <c r="BL9" s="587"/>
      <c r="BM9" s="587"/>
      <c r="BN9" s="588"/>
      <c r="BO9" s="639">
        <v>28.5</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978846</v>
      </c>
      <c r="CS9" s="587"/>
      <c r="CT9" s="587"/>
      <c r="CU9" s="587"/>
      <c r="CV9" s="587"/>
      <c r="CW9" s="587"/>
      <c r="CX9" s="587"/>
      <c r="CY9" s="588"/>
      <c r="CZ9" s="639">
        <v>9</v>
      </c>
      <c r="DA9" s="639"/>
      <c r="DB9" s="639"/>
      <c r="DC9" s="639"/>
      <c r="DD9" s="592">
        <v>76349</v>
      </c>
      <c r="DE9" s="587"/>
      <c r="DF9" s="587"/>
      <c r="DG9" s="587"/>
      <c r="DH9" s="587"/>
      <c r="DI9" s="587"/>
      <c r="DJ9" s="587"/>
      <c r="DK9" s="587"/>
      <c r="DL9" s="587"/>
      <c r="DM9" s="587"/>
      <c r="DN9" s="587"/>
      <c r="DO9" s="587"/>
      <c r="DP9" s="588"/>
      <c r="DQ9" s="592">
        <v>912624</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159664</v>
      </c>
      <c r="S10" s="587"/>
      <c r="T10" s="587"/>
      <c r="U10" s="587"/>
      <c r="V10" s="587"/>
      <c r="W10" s="587"/>
      <c r="X10" s="587"/>
      <c r="Y10" s="588"/>
      <c r="Z10" s="639">
        <v>1.4</v>
      </c>
      <c r="AA10" s="639"/>
      <c r="AB10" s="639"/>
      <c r="AC10" s="639"/>
      <c r="AD10" s="640">
        <v>159664</v>
      </c>
      <c r="AE10" s="640"/>
      <c r="AF10" s="640"/>
      <c r="AG10" s="640"/>
      <c r="AH10" s="640"/>
      <c r="AI10" s="640"/>
      <c r="AJ10" s="640"/>
      <c r="AK10" s="640"/>
      <c r="AL10" s="609">
        <v>2.5</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38959</v>
      </c>
      <c r="BH10" s="587"/>
      <c r="BI10" s="587"/>
      <c r="BJ10" s="587"/>
      <c r="BK10" s="587"/>
      <c r="BL10" s="587"/>
      <c r="BM10" s="587"/>
      <c r="BN10" s="588"/>
      <c r="BO10" s="639">
        <v>2.5</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27795</v>
      </c>
      <c r="CS10" s="587"/>
      <c r="CT10" s="587"/>
      <c r="CU10" s="587"/>
      <c r="CV10" s="587"/>
      <c r="CW10" s="587"/>
      <c r="CX10" s="587"/>
      <c r="CY10" s="588"/>
      <c r="CZ10" s="639">
        <v>0.3</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36639</v>
      </c>
      <c r="BH11" s="587"/>
      <c r="BI11" s="587"/>
      <c r="BJ11" s="587"/>
      <c r="BK11" s="587"/>
      <c r="BL11" s="587"/>
      <c r="BM11" s="587"/>
      <c r="BN11" s="588"/>
      <c r="BO11" s="639">
        <v>2.4</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817459</v>
      </c>
      <c r="CS11" s="587"/>
      <c r="CT11" s="587"/>
      <c r="CU11" s="587"/>
      <c r="CV11" s="587"/>
      <c r="CW11" s="587"/>
      <c r="CX11" s="587"/>
      <c r="CY11" s="588"/>
      <c r="CZ11" s="639">
        <v>7.6</v>
      </c>
      <c r="DA11" s="639"/>
      <c r="DB11" s="639"/>
      <c r="DC11" s="639"/>
      <c r="DD11" s="592">
        <v>489153</v>
      </c>
      <c r="DE11" s="587"/>
      <c r="DF11" s="587"/>
      <c r="DG11" s="587"/>
      <c r="DH11" s="587"/>
      <c r="DI11" s="587"/>
      <c r="DJ11" s="587"/>
      <c r="DK11" s="587"/>
      <c r="DL11" s="587"/>
      <c r="DM11" s="587"/>
      <c r="DN11" s="587"/>
      <c r="DO11" s="587"/>
      <c r="DP11" s="588"/>
      <c r="DQ11" s="592">
        <v>346652</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846164</v>
      </c>
      <c r="BH12" s="587"/>
      <c r="BI12" s="587"/>
      <c r="BJ12" s="587"/>
      <c r="BK12" s="587"/>
      <c r="BL12" s="587"/>
      <c r="BM12" s="587"/>
      <c r="BN12" s="588"/>
      <c r="BO12" s="639">
        <v>55.1</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517029</v>
      </c>
      <c r="CS12" s="587"/>
      <c r="CT12" s="587"/>
      <c r="CU12" s="587"/>
      <c r="CV12" s="587"/>
      <c r="CW12" s="587"/>
      <c r="CX12" s="587"/>
      <c r="CY12" s="588"/>
      <c r="CZ12" s="639">
        <v>4.8</v>
      </c>
      <c r="DA12" s="639"/>
      <c r="DB12" s="639"/>
      <c r="DC12" s="639"/>
      <c r="DD12" s="592">
        <v>185351</v>
      </c>
      <c r="DE12" s="587"/>
      <c r="DF12" s="587"/>
      <c r="DG12" s="587"/>
      <c r="DH12" s="587"/>
      <c r="DI12" s="587"/>
      <c r="DJ12" s="587"/>
      <c r="DK12" s="587"/>
      <c r="DL12" s="587"/>
      <c r="DM12" s="587"/>
      <c r="DN12" s="587"/>
      <c r="DO12" s="587"/>
      <c r="DP12" s="588"/>
      <c r="DQ12" s="592">
        <v>394202</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21369</v>
      </c>
      <c r="S13" s="587"/>
      <c r="T13" s="587"/>
      <c r="U13" s="587"/>
      <c r="V13" s="587"/>
      <c r="W13" s="587"/>
      <c r="X13" s="587"/>
      <c r="Y13" s="588"/>
      <c r="Z13" s="639">
        <v>0.2</v>
      </c>
      <c r="AA13" s="639"/>
      <c r="AB13" s="639"/>
      <c r="AC13" s="639"/>
      <c r="AD13" s="640">
        <v>21369</v>
      </c>
      <c r="AE13" s="640"/>
      <c r="AF13" s="640"/>
      <c r="AG13" s="640"/>
      <c r="AH13" s="640"/>
      <c r="AI13" s="640"/>
      <c r="AJ13" s="640"/>
      <c r="AK13" s="640"/>
      <c r="AL13" s="609">
        <v>0.3</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840658</v>
      </c>
      <c r="BH13" s="587"/>
      <c r="BI13" s="587"/>
      <c r="BJ13" s="587"/>
      <c r="BK13" s="587"/>
      <c r="BL13" s="587"/>
      <c r="BM13" s="587"/>
      <c r="BN13" s="588"/>
      <c r="BO13" s="639">
        <v>54.8</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812972</v>
      </c>
      <c r="CS13" s="587"/>
      <c r="CT13" s="587"/>
      <c r="CU13" s="587"/>
      <c r="CV13" s="587"/>
      <c r="CW13" s="587"/>
      <c r="CX13" s="587"/>
      <c r="CY13" s="588"/>
      <c r="CZ13" s="639">
        <v>7.5</v>
      </c>
      <c r="DA13" s="639"/>
      <c r="DB13" s="639"/>
      <c r="DC13" s="639"/>
      <c r="DD13" s="592">
        <v>547933</v>
      </c>
      <c r="DE13" s="587"/>
      <c r="DF13" s="587"/>
      <c r="DG13" s="587"/>
      <c r="DH13" s="587"/>
      <c r="DI13" s="587"/>
      <c r="DJ13" s="587"/>
      <c r="DK13" s="587"/>
      <c r="DL13" s="587"/>
      <c r="DM13" s="587"/>
      <c r="DN13" s="587"/>
      <c r="DO13" s="587"/>
      <c r="DP13" s="588"/>
      <c r="DQ13" s="592">
        <v>465386</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48018</v>
      </c>
      <c r="BH14" s="587"/>
      <c r="BI14" s="587"/>
      <c r="BJ14" s="587"/>
      <c r="BK14" s="587"/>
      <c r="BL14" s="587"/>
      <c r="BM14" s="587"/>
      <c r="BN14" s="588"/>
      <c r="BO14" s="639">
        <v>3.1</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829409</v>
      </c>
      <c r="CS14" s="587"/>
      <c r="CT14" s="587"/>
      <c r="CU14" s="587"/>
      <c r="CV14" s="587"/>
      <c r="CW14" s="587"/>
      <c r="CX14" s="587"/>
      <c r="CY14" s="588"/>
      <c r="CZ14" s="639">
        <v>7.7</v>
      </c>
      <c r="DA14" s="639"/>
      <c r="DB14" s="639"/>
      <c r="DC14" s="639"/>
      <c r="DD14" s="592">
        <v>182783</v>
      </c>
      <c r="DE14" s="587"/>
      <c r="DF14" s="587"/>
      <c r="DG14" s="587"/>
      <c r="DH14" s="587"/>
      <c r="DI14" s="587"/>
      <c r="DJ14" s="587"/>
      <c r="DK14" s="587"/>
      <c r="DL14" s="587"/>
      <c r="DM14" s="587"/>
      <c r="DN14" s="587"/>
      <c r="DO14" s="587"/>
      <c r="DP14" s="588"/>
      <c r="DQ14" s="592">
        <v>494280</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3025</v>
      </c>
      <c r="S15" s="587"/>
      <c r="T15" s="587"/>
      <c r="U15" s="587"/>
      <c r="V15" s="587"/>
      <c r="W15" s="587"/>
      <c r="X15" s="587"/>
      <c r="Y15" s="588"/>
      <c r="Z15" s="639">
        <v>0</v>
      </c>
      <c r="AA15" s="639"/>
      <c r="AB15" s="639"/>
      <c r="AC15" s="639"/>
      <c r="AD15" s="640">
        <v>3025</v>
      </c>
      <c r="AE15" s="640"/>
      <c r="AF15" s="640"/>
      <c r="AG15" s="640"/>
      <c r="AH15" s="640"/>
      <c r="AI15" s="640"/>
      <c r="AJ15" s="640"/>
      <c r="AK15" s="640"/>
      <c r="AL15" s="609">
        <v>0</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104096</v>
      </c>
      <c r="BH15" s="587"/>
      <c r="BI15" s="587"/>
      <c r="BJ15" s="587"/>
      <c r="BK15" s="587"/>
      <c r="BL15" s="587"/>
      <c r="BM15" s="587"/>
      <c r="BN15" s="588"/>
      <c r="BO15" s="639">
        <v>6.8</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799795</v>
      </c>
      <c r="CS15" s="587"/>
      <c r="CT15" s="587"/>
      <c r="CU15" s="587"/>
      <c r="CV15" s="587"/>
      <c r="CW15" s="587"/>
      <c r="CX15" s="587"/>
      <c r="CY15" s="588"/>
      <c r="CZ15" s="639">
        <v>7.4</v>
      </c>
      <c r="DA15" s="639"/>
      <c r="DB15" s="639"/>
      <c r="DC15" s="639"/>
      <c r="DD15" s="592">
        <v>120084</v>
      </c>
      <c r="DE15" s="587"/>
      <c r="DF15" s="587"/>
      <c r="DG15" s="587"/>
      <c r="DH15" s="587"/>
      <c r="DI15" s="587"/>
      <c r="DJ15" s="587"/>
      <c r="DK15" s="587"/>
      <c r="DL15" s="587"/>
      <c r="DM15" s="587"/>
      <c r="DN15" s="587"/>
      <c r="DO15" s="587"/>
      <c r="DP15" s="588"/>
      <c r="DQ15" s="592">
        <v>692736</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4840905</v>
      </c>
      <c r="S16" s="587"/>
      <c r="T16" s="587"/>
      <c r="U16" s="587"/>
      <c r="V16" s="587"/>
      <c r="W16" s="587"/>
      <c r="X16" s="587"/>
      <c r="Y16" s="588"/>
      <c r="Z16" s="639">
        <v>42.1</v>
      </c>
      <c r="AA16" s="639"/>
      <c r="AB16" s="639"/>
      <c r="AC16" s="639"/>
      <c r="AD16" s="640">
        <v>4480622</v>
      </c>
      <c r="AE16" s="640"/>
      <c r="AF16" s="640"/>
      <c r="AG16" s="640"/>
      <c r="AH16" s="640"/>
      <c r="AI16" s="640"/>
      <c r="AJ16" s="640"/>
      <c r="AK16" s="640"/>
      <c r="AL16" s="609">
        <v>69.7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v>13</v>
      </c>
      <c r="BH16" s="587"/>
      <c r="BI16" s="587"/>
      <c r="BJ16" s="587"/>
      <c r="BK16" s="587"/>
      <c r="BL16" s="587"/>
      <c r="BM16" s="587"/>
      <c r="BN16" s="588"/>
      <c r="BO16" s="639">
        <v>0</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256009</v>
      </c>
      <c r="CS16" s="587"/>
      <c r="CT16" s="587"/>
      <c r="CU16" s="587"/>
      <c r="CV16" s="587"/>
      <c r="CW16" s="587"/>
      <c r="CX16" s="587"/>
      <c r="CY16" s="588"/>
      <c r="CZ16" s="639">
        <v>2.4</v>
      </c>
      <c r="DA16" s="639"/>
      <c r="DB16" s="639"/>
      <c r="DC16" s="639"/>
      <c r="DD16" s="592" t="s">
        <v>111</v>
      </c>
      <c r="DE16" s="587"/>
      <c r="DF16" s="587"/>
      <c r="DG16" s="587"/>
      <c r="DH16" s="587"/>
      <c r="DI16" s="587"/>
      <c r="DJ16" s="587"/>
      <c r="DK16" s="587"/>
      <c r="DL16" s="587"/>
      <c r="DM16" s="587"/>
      <c r="DN16" s="587"/>
      <c r="DO16" s="587"/>
      <c r="DP16" s="588"/>
      <c r="DQ16" s="592">
        <v>8079</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4480622</v>
      </c>
      <c r="S17" s="587"/>
      <c r="T17" s="587"/>
      <c r="U17" s="587"/>
      <c r="V17" s="587"/>
      <c r="W17" s="587"/>
      <c r="X17" s="587"/>
      <c r="Y17" s="588"/>
      <c r="Z17" s="639">
        <v>39</v>
      </c>
      <c r="AA17" s="639"/>
      <c r="AB17" s="639"/>
      <c r="AC17" s="639"/>
      <c r="AD17" s="640">
        <v>4480622</v>
      </c>
      <c r="AE17" s="640"/>
      <c r="AF17" s="640"/>
      <c r="AG17" s="640"/>
      <c r="AH17" s="640"/>
      <c r="AI17" s="640"/>
      <c r="AJ17" s="640"/>
      <c r="AK17" s="640"/>
      <c r="AL17" s="609">
        <v>69.7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1184242</v>
      </c>
      <c r="CS17" s="587"/>
      <c r="CT17" s="587"/>
      <c r="CU17" s="587"/>
      <c r="CV17" s="587"/>
      <c r="CW17" s="587"/>
      <c r="CX17" s="587"/>
      <c r="CY17" s="588"/>
      <c r="CZ17" s="639">
        <v>10.9</v>
      </c>
      <c r="DA17" s="639"/>
      <c r="DB17" s="639"/>
      <c r="DC17" s="639"/>
      <c r="DD17" s="592" t="s">
        <v>111</v>
      </c>
      <c r="DE17" s="587"/>
      <c r="DF17" s="587"/>
      <c r="DG17" s="587"/>
      <c r="DH17" s="587"/>
      <c r="DI17" s="587"/>
      <c r="DJ17" s="587"/>
      <c r="DK17" s="587"/>
      <c r="DL17" s="587"/>
      <c r="DM17" s="587"/>
      <c r="DN17" s="587"/>
      <c r="DO17" s="587"/>
      <c r="DP17" s="588"/>
      <c r="DQ17" s="592">
        <v>1108957</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360283</v>
      </c>
      <c r="S18" s="587"/>
      <c r="T18" s="587"/>
      <c r="U18" s="587"/>
      <c r="V18" s="587"/>
      <c r="W18" s="587"/>
      <c r="X18" s="587"/>
      <c r="Y18" s="588"/>
      <c r="Z18" s="639">
        <v>3.1</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t="s">
        <v>111</v>
      </c>
      <c r="S19" s="587"/>
      <c r="T19" s="587"/>
      <c r="U19" s="587"/>
      <c r="V19" s="587"/>
      <c r="W19" s="587"/>
      <c r="X19" s="587"/>
      <c r="Y19" s="588"/>
      <c r="Z19" s="639" t="s">
        <v>111</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478</v>
      </c>
      <c r="BH19" s="587"/>
      <c r="BI19" s="587"/>
      <c r="BJ19" s="587"/>
      <c r="BK19" s="587"/>
      <c r="BL19" s="587"/>
      <c r="BM19" s="587"/>
      <c r="BN19" s="588"/>
      <c r="BO19" s="639">
        <v>0</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6682720</v>
      </c>
      <c r="S20" s="587"/>
      <c r="T20" s="587"/>
      <c r="U20" s="587"/>
      <c r="V20" s="587"/>
      <c r="W20" s="587"/>
      <c r="X20" s="587"/>
      <c r="Y20" s="588"/>
      <c r="Z20" s="639">
        <v>58.2</v>
      </c>
      <c r="AA20" s="639"/>
      <c r="AB20" s="639"/>
      <c r="AC20" s="639"/>
      <c r="AD20" s="640">
        <v>6322437</v>
      </c>
      <c r="AE20" s="640"/>
      <c r="AF20" s="640"/>
      <c r="AG20" s="640"/>
      <c r="AH20" s="640"/>
      <c r="AI20" s="640"/>
      <c r="AJ20" s="640"/>
      <c r="AK20" s="640"/>
      <c r="AL20" s="609">
        <v>98.4</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478</v>
      </c>
      <c r="BH20" s="587"/>
      <c r="BI20" s="587"/>
      <c r="BJ20" s="587"/>
      <c r="BK20" s="587"/>
      <c r="BL20" s="587"/>
      <c r="BM20" s="587"/>
      <c r="BN20" s="588"/>
      <c r="BO20" s="639">
        <v>0</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10819440</v>
      </c>
      <c r="CS20" s="587"/>
      <c r="CT20" s="587"/>
      <c r="CU20" s="587"/>
      <c r="CV20" s="587"/>
      <c r="CW20" s="587"/>
      <c r="CX20" s="587"/>
      <c r="CY20" s="588"/>
      <c r="CZ20" s="639">
        <v>100</v>
      </c>
      <c r="DA20" s="639"/>
      <c r="DB20" s="639"/>
      <c r="DC20" s="639"/>
      <c r="DD20" s="592">
        <v>1789738</v>
      </c>
      <c r="DE20" s="587"/>
      <c r="DF20" s="587"/>
      <c r="DG20" s="587"/>
      <c r="DH20" s="587"/>
      <c r="DI20" s="587"/>
      <c r="DJ20" s="587"/>
      <c r="DK20" s="587"/>
      <c r="DL20" s="587"/>
      <c r="DM20" s="587"/>
      <c r="DN20" s="587"/>
      <c r="DO20" s="587"/>
      <c r="DP20" s="588"/>
      <c r="DQ20" s="592">
        <v>7396895</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1710</v>
      </c>
      <c r="S21" s="587"/>
      <c r="T21" s="587"/>
      <c r="U21" s="587"/>
      <c r="V21" s="587"/>
      <c r="W21" s="587"/>
      <c r="X21" s="587"/>
      <c r="Y21" s="588"/>
      <c r="Z21" s="639">
        <v>0</v>
      </c>
      <c r="AA21" s="639"/>
      <c r="AB21" s="639"/>
      <c r="AC21" s="639"/>
      <c r="AD21" s="640">
        <v>1710</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478</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116359</v>
      </c>
      <c r="S22" s="587"/>
      <c r="T22" s="587"/>
      <c r="U22" s="587"/>
      <c r="V22" s="587"/>
      <c r="W22" s="587"/>
      <c r="X22" s="587"/>
      <c r="Y22" s="588"/>
      <c r="Z22" s="639">
        <v>1</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327871</v>
      </c>
      <c r="S23" s="587"/>
      <c r="T23" s="587"/>
      <c r="U23" s="587"/>
      <c r="V23" s="587"/>
      <c r="W23" s="587"/>
      <c r="X23" s="587"/>
      <c r="Y23" s="588"/>
      <c r="Z23" s="639">
        <v>2.9</v>
      </c>
      <c r="AA23" s="639"/>
      <c r="AB23" s="639"/>
      <c r="AC23" s="639"/>
      <c r="AD23" s="640">
        <v>5257</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23979</v>
      </c>
      <c r="S24" s="587"/>
      <c r="T24" s="587"/>
      <c r="U24" s="587"/>
      <c r="V24" s="587"/>
      <c r="W24" s="587"/>
      <c r="X24" s="587"/>
      <c r="Y24" s="588"/>
      <c r="Z24" s="639">
        <v>0.2</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4512146</v>
      </c>
      <c r="CS24" s="637"/>
      <c r="CT24" s="637"/>
      <c r="CU24" s="637"/>
      <c r="CV24" s="637"/>
      <c r="CW24" s="637"/>
      <c r="CX24" s="637"/>
      <c r="CY24" s="684"/>
      <c r="CZ24" s="688">
        <v>41.7</v>
      </c>
      <c r="DA24" s="689"/>
      <c r="DB24" s="689"/>
      <c r="DC24" s="690"/>
      <c r="DD24" s="683">
        <v>3393782</v>
      </c>
      <c r="DE24" s="637"/>
      <c r="DF24" s="637"/>
      <c r="DG24" s="637"/>
      <c r="DH24" s="637"/>
      <c r="DI24" s="637"/>
      <c r="DJ24" s="637"/>
      <c r="DK24" s="684"/>
      <c r="DL24" s="683">
        <v>3343802</v>
      </c>
      <c r="DM24" s="637"/>
      <c r="DN24" s="637"/>
      <c r="DO24" s="637"/>
      <c r="DP24" s="637"/>
      <c r="DQ24" s="637"/>
      <c r="DR24" s="637"/>
      <c r="DS24" s="637"/>
      <c r="DT24" s="637"/>
      <c r="DU24" s="637"/>
      <c r="DV24" s="684"/>
      <c r="DW24" s="685">
        <v>49.1</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1432091</v>
      </c>
      <c r="S25" s="587"/>
      <c r="T25" s="587"/>
      <c r="U25" s="587"/>
      <c r="V25" s="587"/>
      <c r="W25" s="587"/>
      <c r="X25" s="587"/>
      <c r="Y25" s="588"/>
      <c r="Z25" s="639">
        <v>12.5</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1905618</v>
      </c>
      <c r="CS25" s="605"/>
      <c r="CT25" s="605"/>
      <c r="CU25" s="605"/>
      <c r="CV25" s="605"/>
      <c r="CW25" s="605"/>
      <c r="CX25" s="605"/>
      <c r="CY25" s="606"/>
      <c r="CZ25" s="589">
        <v>17.600000000000001</v>
      </c>
      <c r="DA25" s="607"/>
      <c r="DB25" s="607"/>
      <c r="DC25" s="608"/>
      <c r="DD25" s="592">
        <v>1793567</v>
      </c>
      <c r="DE25" s="605"/>
      <c r="DF25" s="605"/>
      <c r="DG25" s="605"/>
      <c r="DH25" s="605"/>
      <c r="DI25" s="605"/>
      <c r="DJ25" s="605"/>
      <c r="DK25" s="606"/>
      <c r="DL25" s="592">
        <v>1743647</v>
      </c>
      <c r="DM25" s="605"/>
      <c r="DN25" s="605"/>
      <c r="DO25" s="605"/>
      <c r="DP25" s="605"/>
      <c r="DQ25" s="605"/>
      <c r="DR25" s="605"/>
      <c r="DS25" s="605"/>
      <c r="DT25" s="605"/>
      <c r="DU25" s="605"/>
      <c r="DV25" s="606"/>
      <c r="DW25" s="609">
        <v>25.6</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1117279</v>
      </c>
      <c r="CS26" s="587"/>
      <c r="CT26" s="587"/>
      <c r="CU26" s="587"/>
      <c r="CV26" s="587"/>
      <c r="CW26" s="587"/>
      <c r="CX26" s="587"/>
      <c r="CY26" s="588"/>
      <c r="CZ26" s="589">
        <v>10.3</v>
      </c>
      <c r="DA26" s="607"/>
      <c r="DB26" s="607"/>
      <c r="DC26" s="608"/>
      <c r="DD26" s="592">
        <v>1024261</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966626</v>
      </c>
      <c r="S27" s="587"/>
      <c r="T27" s="587"/>
      <c r="U27" s="587"/>
      <c r="V27" s="587"/>
      <c r="W27" s="587"/>
      <c r="X27" s="587"/>
      <c r="Y27" s="588"/>
      <c r="Z27" s="639">
        <v>8.4</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1534858</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1422286</v>
      </c>
      <c r="CS27" s="605"/>
      <c r="CT27" s="605"/>
      <c r="CU27" s="605"/>
      <c r="CV27" s="605"/>
      <c r="CW27" s="605"/>
      <c r="CX27" s="605"/>
      <c r="CY27" s="606"/>
      <c r="CZ27" s="589">
        <v>13.1</v>
      </c>
      <c r="DA27" s="607"/>
      <c r="DB27" s="607"/>
      <c r="DC27" s="608"/>
      <c r="DD27" s="592">
        <v>491258</v>
      </c>
      <c r="DE27" s="605"/>
      <c r="DF27" s="605"/>
      <c r="DG27" s="605"/>
      <c r="DH27" s="605"/>
      <c r="DI27" s="605"/>
      <c r="DJ27" s="605"/>
      <c r="DK27" s="606"/>
      <c r="DL27" s="592">
        <v>491198</v>
      </c>
      <c r="DM27" s="605"/>
      <c r="DN27" s="605"/>
      <c r="DO27" s="605"/>
      <c r="DP27" s="605"/>
      <c r="DQ27" s="605"/>
      <c r="DR27" s="605"/>
      <c r="DS27" s="605"/>
      <c r="DT27" s="605"/>
      <c r="DU27" s="605"/>
      <c r="DV27" s="606"/>
      <c r="DW27" s="609">
        <v>7.2</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109660</v>
      </c>
      <c r="S28" s="587"/>
      <c r="T28" s="587"/>
      <c r="U28" s="587"/>
      <c r="V28" s="587"/>
      <c r="W28" s="587"/>
      <c r="X28" s="587"/>
      <c r="Y28" s="588"/>
      <c r="Z28" s="639">
        <v>1</v>
      </c>
      <c r="AA28" s="639"/>
      <c r="AB28" s="639"/>
      <c r="AC28" s="639"/>
      <c r="AD28" s="640">
        <v>95538</v>
      </c>
      <c r="AE28" s="640"/>
      <c r="AF28" s="640"/>
      <c r="AG28" s="640"/>
      <c r="AH28" s="640"/>
      <c r="AI28" s="640"/>
      <c r="AJ28" s="640"/>
      <c r="AK28" s="640"/>
      <c r="AL28" s="609">
        <v>1.5</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1184242</v>
      </c>
      <c r="CS28" s="587"/>
      <c r="CT28" s="587"/>
      <c r="CU28" s="587"/>
      <c r="CV28" s="587"/>
      <c r="CW28" s="587"/>
      <c r="CX28" s="587"/>
      <c r="CY28" s="588"/>
      <c r="CZ28" s="589">
        <v>10.9</v>
      </c>
      <c r="DA28" s="607"/>
      <c r="DB28" s="607"/>
      <c r="DC28" s="608"/>
      <c r="DD28" s="592">
        <v>1108957</v>
      </c>
      <c r="DE28" s="587"/>
      <c r="DF28" s="587"/>
      <c r="DG28" s="587"/>
      <c r="DH28" s="587"/>
      <c r="DI28" s="587"/>
      <c r="DJ28" s="587"/>
      <c r="DK28" s="588"/>
      <c r="DL28" s="592">
        <v>1108957</v>
      </c>
      <c r="DM28" s="587"/>
      <c r="DN28" s="587"/>
      <c r="DO28" s="587"/>
      <c r="DP28" s="587"/>
      <c r="DQ28" s="587"/>
      <c r="DR28" s="587"/>
      <c r="DS28" s="587"/>
      <c r="DT28" s="587"/>
      <c r="DU28" s="587"/>
      <c r="DV28" s="588"/>
      <c r="DW28" s="609">
        <v>16.3</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4845</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1184242</v>
      </c>
      <c r="CS29" s="605"/>
      <c r="CT29" s="605"/>
      <c r="CU29" s="605"/>
      <c r="CV29" s="605"/>
      <c r="CW29" s="605"/>
      <c r="CX29" s="605"/>
      <c r="CY29" s="606"/>
      <c r="CZ29" s="589">
        <v>10.9</v>
      </c>
      <c r="DA29" s="607"/>
      <c r="DB29" s="607"/>
      <c r="DC29" s="608"/>
      <c r="DD29" s="592">
        <v>1108957</v>
      </c>
      <c r="DE29" s="605"/>
      <c r="DF29" s="605"/>
      <c r="DG29" s="605"/>
      <c r="DH29" s="605"/>
      <c r="DI29" s="605"/>
      <c r="DJ29" s="605"/>
      <c r="DK29" s="606"/>
      <c r="DL29" s="592">
        <v>1108957</v>
      </c>
      <c r="DM29" s="605"/>
      <c r="DN29" s="605"/>
      <c r="DO29" s="605"/>
      <c r="DP29" s="605"/>
      <c r="DQ29" s="605"/>
      <c r="DR29" s="605"/>
      <c r="DS29" s="605"/>
      <c r="DT29" s="605"/>
      <c r="DU29" s="605"/>
      <c r="DV29" s="606"/>
      <c r="DW29" s="609">
        <v>16.3</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24759</v>
      </c>
      <c r="S30" s="587"/>
      <c r="T30" s="587"/>
      <c r="U30" s="587"/>
      <c r="V30" s="587"/>
      <c r="W30" s="587"/>
      <c r="X30" s="587"/>
      <c r="Y30" s="588"/>
      <c r="Z30" s="639">
        <v>0.2</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98.8</v>
      </c>
      <c r="BH30" s="653"/>
      <c r="BI30" s="653"/>
      <c r="BJ30" s="653"/>
      <c r="BK30" s="653"/>
      <c r="BL30" s="653"/>
      <c r="BM30" s="654">
        <v>94.3</v>
      </c>
      <c r="BN30" s="653"/>
      <c r="BO30" s="653"/>
      <c r="BP30" s="653"/>
      <c r="BQ30" s="655"/>
      <c r="BR30" s="652">
        <v>98.8</v>
      </c>
      <c r="BS30" s="653"/>
      <c r="BT30" s="653"/>
      <c r="BU30" s="653"/>
      <c r="BV30" s="653"/>
      <c r="BW30" s="653"/>
      <c r="BX30" s="654">
        <v>93.9</v>
      </c>
      <c r="BY30" s="653"/>
      <c r="BZ30" s="653"/>
      <c r="CA30" s="653"/>
      <c r="CB30" s="655"/>
      <c r="CD30" s="658"/>
      <c r="CE30" s="659"/>
      <c r="CF30" s="623" t="s">
        <v>291</v>
      </c>
      <c r="CG30" s="620"/>
      <c r="CH30" s="620"/>
      <c r="CI30" s="620"/>
      <c r="CJ30" s="620"/>
      <c r="CK30" s="620"/>
      <c r="CL30" s="620"/>
      <c r="CM30" s="620"/>
      <c r="CN30" s="620"/>
      <c r="CO30" s="620"/>
      <c r="CP30" s="620"/>
      <c r="CQ30" s="621"/>
      <c r="CR30" s="586">
        <v>1030493</v>
      </c>
      <c r="CS30" s="587"/>
      <c r="CT30" s="587"/>
      <c r="CU30" s="587"/>
      <c r="CV30" s="587"/>
      <c r="CW30" s="587"/>
      <c r="CX30" s="587"/>
      <c r="CY30" s="588"/>
      <c r="CZ30" s="589">
        <v>9.5</v>
      </c>
      <c r="DA30" s="607"/>
      <c r="DB30" s="607"/>
      <c r="DC30" s="608"/>
      <c r="DD30" s="592">
        <v>965950</v>
      </c>
      <c r="DE30" s="587"/>
      <c r="DF30" s="587"/>
      <c r="DG30" s="587"/>
      <c r="DH30" s="587"/>
      <c r="DI30" s="587"/>
      <c r="DJ30" s="587"/>
      <c r="DK30" s="588"/>
      <c r="DL30" s="592">
        <v>965950</v>
      </c>
      <c r="DM30" s="587"/>
      <c r="DN30" s="587"/>
      <c r="DO30" s="587"/>
      <c r="DP30" s="587"/>
      <c r="DQ30" s="587"/>
      <c r="DR30" s="587"/>
      <c r="DS30" s="587"/>
      <c r="DT30" s="587"/>
      <c r="DU30" s="587"/>
      <c r="DV30" s="588"/>
      <c r="DW30" s="609">
        <v>14.2</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704646</v>
      </c>
      <c r="S31" s="587"/>
      <c r="T31" s="587"/>
      <c r="U31" s="587"/>
      <c r="V31" s="587"/>
      <c r="W31" s="587"/>
      <c r="X31" s="587"/>
      <c r="Y31" s="588"/>
      <c r="Z31" s="639">
        <v>6.1</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98.9</v>
      </c>
      <c r="BH31" s="605"/>
      <c r="BI31" s="605"/>
      <c r="BJ31" s="605"/>
      <c r="BK31" s="605"/>
      <c r="BL31" s="605"/>
      <c r="BM31" s="641">
        <v>95</v>
      </c>
      <c r="BN31" s="651"/>
      <c r="BO31" s="651"/>
      <c r="BP31" s="651"/>
      <c r="BQ31" s="615"/>
      <c r="BR31" s="650">
        <v>98.8</v>
      </c>
      <c r="BS31" s="605"/>
      <c r="BT31" s="605"/>
      <c r="BU31" s="605"/>
      <c r="BV31" s="605"/>
      <c r="BW31" s="605"/>
      <c r="BX31" s="641">
        <v>94.8</v>
      </c>
      <c r="BY31" s="651"/>
      <c r="BZ31" s="651"/>
      <c r="CA31" s="651"/>
      <c r="CB31" s="615"/>
      <c r="CD31" s="658"/>
      <c r="CE31" s="659"/>
      <c r="CF31" s="623" t="s">
        <v>295</v>
      </c>
      <c r="CG31" s="620"/>
      <c r="CH31" s="620"/>
      <c r="CI31" s="620"/>
      <c r="CJ31" s="620"/>
      <c r="CK31" s="620"/>
      <c r="CL31" s="620"/>
      <c r="CM31" s="620"/>
      <c r="CN31" s="620"/>
      <c r="CO31" s="620"/>
      <c r="CP31" s="620"/>
      <c r="CQ31" s="621"/>
      <c r="CR31" s="586">
        <v>153749</v>
      </c>
      <c r="CS31" s="605"/>
      <c r="CT31" s="605"/>
      <c r="CU31" s="605"/>
      <c r="CV31" s="605"/>
      <c r="CW31" s="605"/>
      <c r="CX31" s="605"/>
      <c r="CY31" s="606"/>
      <c r="CZ31" s="589">
        <v>1.4</v>
      </c>
      <c r="DA31" s="607"/>
      <c r="DB31" s="607"/>
      <c r="DC31" s="608"/>
      <c r="DD31" s="592">
        <v>143007</v>
      </c>
      <c r="DE31" s="605"/>
      <c r="DF31" s="605"/>
      <c r="DG31" s="605"/>
      <c r="DH31" s="605"/>
      <c r="DI31" s="605"/>
      <c r="DJ31" s="605"/>
      <c r="DK31" s="606"/>
      <c r="DL31" s="592">
        <v>143007</v>
      </c>
      <c r="DM31" s="605"/>
      <c r="DN31" s="605"/>
      <c r="DO31" s="605"/>
      <c r="DP31" s="605"/>
      <c r="DQ31" s="605"/>
      <c r="DR31" s="605"/>
      <c r="DS31" s="605"/>
      <c r="DT31" s="605"/>
      <c r="DU31" s="605"/>
      <c r="DV31" s="606"/>
      <c r="DW31" s="609">
        <v>2.1</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71695</v>
      </c>
      <c r="S32" s="587"/>
      <c r="T32" s="587"/>
      <c r="U32" s="587"/>
      <c r="V32" s="587"/>
      <c r="W32" s="587"/>
      <c r="X32" s="587"/>
      <c r="Y32" s="588"/>
      <c r="Z32" s="639">
        <v>0.6</v>
      </c>
      <c r="AA32" s="639"/>
      <c r="AB32" s="639"/>
      <c r="AC32" s="639"/>
      <c r="AD32" s="640">
        <v>354</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98.6</v>
      </c>
      <c r="BH32" s="571"/>
      <c r="BI32" s="571"/>
      <c r="BJ32" s="571"/>
      <c r="BK32" s="571"/>
      <c r="BL32" s="571"/>
      <c r="BM32" s="634">
        <v>93.1</v>
      </c>
      <c r="BN32" s="571"/>
      <c r="BO32" s="571"/>
      <c r="BP32" s="571"/>
      <c r="BQ32" s="628"/>
      <c r="BR32" s="649">
        <v>98.6</v>
      </c>
      <c r="BS32" s="571"/>
      <c r="BT32" s="571"/>
      <c r="BU32" s="571"/>
      <c r="BV32" s="571"/>
      <c r="BW32" s="571"/>
      <c r="BX32" s="634">
        <v>92.5</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1019452</v>
      </c>
      <c r="S33" s="587"/>
      <c r="T33" s="587"/>
      <c r="U33" s="587"/>
      <c r="V33" s="587"/>
      <c r="W33" s="587"/>
      <c r="X33" s="587"/>
      <c r="Y33" s="588"/>
      <c r="Z33" s="639">
        <v>8.9</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4261547</v>
      </c>
      <c r="CS33" s="605"/>
      <c r="CT33" s="605"/>
      <c r="CU33" s="605"/>
      <c r="CV33" s="605"/>
      <c r="CW33" s="605"/>
      <c r="CX33" s="605"/>
      <c r="CY33" s="606"/>
      <c r="CZ33" s="589">
        <v>39.4</v>
      </c>
      <c r="DA33" s="607"/>
      <c r="DB33" s="607"/>
      <c r="DC33" s="608"/>
      <c r="DD33" s="592">
        <v>3238674</v>
      </c>
      <c r="DE33" s="605"/>
      <c r="DF33" s="605"/>
      <c r="DG33" s="605"/>
      <c r="DH33" s="605"/>
      <c r="DI33" s="605"/>
      <c r="DJ33" s="605"/>
      <c r="DK33" s="606"/>
      <c r="DL33" s="592">
        <v>2496992</v>
      </c>
      <c r="DM33" s="605"/>
      <c r="DN33" s="605"/>
      <c r="DO33" s="605"/>
      <c r="DP33" s="605"/>
      <c r="DQ33" s="605"/>
      <c r="DR33" s="605"/>
      <c r="DS33" s="605"/>
      <c r="DT33" s="605"/>
      <c r="DU33" s="605"/>
      <c r="DV33" s="606"/>
      <c r="DW33" s="609">
        <v>36.700000000000003</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1194025</v>
      </c>
      <c r="CS34" s="587"/>
      <c r="CT34" s="587"/>
      <c r="CU34" s="587"/>
      <c r="CV34" s="587"/>
      <c r="CW34" s="587"/>
      <c r="CX34" s="587"/>
      <c r="CY34" s="588"/>
      <c r="CZ34" s="589">
        <v>11</v>
      </c>
      <c r="DA34" s="607"/>
      <c r="DB34" s="607"/>
      <c r="DC34" s="608"/>
      <c r="DD34" s="592">
        <v>893663</v>
      </c>
      <c r="DE34" s="587"/>
      <c r="DF34" s="587"/>
      <c r="DG34" s="587"/>
      <c r="DH34" s="587"/>
      <c r="DI34" s="587"/>
      <c r="DJ34" s="587"/>
      <c r="DK34" s="588"/>
      <c r="DL34" s="592">
        <v>783764</v>
      </c>
      <c r="DM34" s="587"/>
      <c r="DN34" s="587"/>
      <c r="DO34" s="587"/>
      <c r="DP34" s="587"/>
      <c r="DQ34" s="587"/>
      <c r="DR34" s="587"/>
      <c r="DS34" s="587"/>
      <c r="DT34" s="587"/>
      <c r="DU34" s="587"/>
      <c r="DV34" s="588"/>
      <c r="DW34" s="609">
        <v>11.5</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387252</v>
      </c>
      <c r="S35" s="587"/>
      <c r="T35" s="587"/>
      <c r="U35" s="587"/>
      <c r="V35" s="587"/>
      <c r="W35" s="587"/>
      <c r="X35" s="587"/>
      <c r="Y35" s="588"/>
      <c r="Z35" s="639">
        <v>3.4</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1089569</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235234</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60621</v>
      </c>
      <c r="CS35" s="605"/>
      <c r="CT35" s="605"/>
      <c r="CU35" s="605"/>
      <c r="CV35" s="605"/>
      <c r="CW35" s="605"/>
      <c r="CX35" s="605"/>
      <c r="CY35" s="606"/>
      <c r="CZ35" s="589">
        <v>0.6</v>
      </c>
      <c r="DA35" s="607"/>
      <c r="DB35" s="607"/>
      <c r="DC35" s="608"/>
      <c r="DD35" s="592">
        <v>28406</v>
      </c>
      <c r="DE35" s="605"/>
      <c r="DF35" s="605"/>
      <c r="DG35" s="605"/>
      <c r="DH35" s="605"/>
      <c r="DI35" s="605"/>
      <c r="DJ35" s="605"/>
      <c r="DK35" s="606"/>
      <c r="DL35" s="592">
        <v>28406</v>
      </c>
      <c r="DM35" s="605"/>
      <c r="DN35" s="605"/>
      <c r="DO35" s="605"/>
      <c r="DP35" s="605"/>
      <c r="DQ35" s="605"/>
      <c r="DR35" s="605"/>
      <c r="DS35" s="605"/>
      <c r="DT35" s="605"/>
      <c r="DU35" s="605"/>
      <c r="DV35" s="606"/>
      <c r="DW35" s="609">
        <v>0.4</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11486413</v>
      </c>
      <c r="S36" s="627"/>
      <c r="T36" s="627"/>
      <c r="U36" s="627"/>
      <c r="V36" s="627"/>
      <c r="W36" s="627"/>
      <c r="X36" s="627"/>
      <c r="Y36" s="630"/>
      <c r="Z36" s="631">
        <v>100</v>
      </c>
      <c r="AA36" s="631"/>
      <c r="AB36" s="631"/>
      <c r="AC36" s="631"/>
      <c r="AD36" s="632">
        <v>6425296</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164694</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204466</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1387116</v>
      </c>
      <c r="CS36" s="587"/>
      <c r="CT36" s="587"/>
      <c r="CU36" s="587"/>
      <c r="CV36" s="587"/>
      <c r="CW36" s="587"/>
      <c r="CX36" s="587"/>
      <c r="CY36" s="588"/>
      <c r="CZ36" s="589">
        <v>12.8</v>
      </c>
      <c r="DA36" s="607"/>
      <c r="DB36" s="607"/>
      <c r="DC36" s="608"/>
      <c r="DD36" s="592">
        <v>1046627</v>
      </c>
      <c r="DE36" s="587"/>
      <c r="DF36" s="587"/>
      <c r="DG36" s="587"/>
      <c r="DH36" s="587"/>
      <c r="DI36" s="587"/>
      <c r="DJ36" s="587"/>
      <c r="DK36" s="588"/>
      <c r="DL36" s="592">
        <v>796557</v>
      </c>
      <c r="DM36" s="587"/>
      <c r="DN36" s="587"/>
      <c r="DO36" s="587"/>
      <c r="DP36" s="587"/>
      <c r="DQ36" s="587"/>
      <c r="DR36" s="587"/>
      <c r="DS36" s="587"/>
      <c r="DT36" s="587"/>
      <c r="DU36" s="587"/>
      <c r="DV36" s="588"/>
      <c r="DW36" s="609">
        <v>11.7</v>
      </c>
      <c r="DX36" s="610"/>
      <c r="DY36" s="610"/>
      <c r="DZ36" s="610"/>
      <c r="EA36" s="610"/>
      <c r="EB36" s="610"/>
      <c r="EC36" s="611"/>
    </row>
    <row r="37" spans="2:133" ht="11.25" customHeight="1">
      <c r="AQ37" s="612" t="s">
        <v>313</v>
      </c>
      <c r="AR37" s="613"/>
      <c r="AS37" s="613"/>
      <c r="AT37" s="613"/>
      <c r="AU37" s="613"/>
      <c r="AV37" s="613"/>
      <c r="AW37" s="613"/>
      <c r="AX37" s="613"/>
      <c r="AY37" s="614"/>
      <c r="AZ37" s="586">
        <v>4326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3332</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952477</v>
      </c>
      <c r="CS37" s="605"/>
      <c r="CT37" s="605"/>
      <c r="CU37" s="605"/>
      <c r="CV37" s="605"/>
      <c r="CW37" s="605"/>
      <c r="CX37" s="605"/>
      <c r="CY37" s="606"/>
      <c r="CZ37" s="589">
        <v>8.8000000000000007</v>
      </c>
      <c r="DA37" s="607"/>
      <c r="DB37" s="607"/>
      <c r="DC37" s="608"/>
      <c r="DD37" s="592">
        <v>760973</v>
      </c>
      <c r="DE37" s="605"/>
      <c r="DF37" s="605"/>
      <c r="DG37" s="605"/>
      <c r="DH37" s="605"/>
      <c r="DI37" s="605"/>
      <c r="DJ37" s="605"/>
      <c r="DK37" s="606"/>
      <c r="DL37" s="592">
        <v>556860</v>
      </c>
      <c r="DM37" s="605"/>
      <c r="DN37" s="605"/>
      <c r="DO37" s="605"/>
      <c r="DP37" s="605"/>
      <c r="DQ37" s="605"/>
      <c r="DR37" s="605"/>
      <c r="DS37" s="605"/>
      <c r="DT37" s="605"/>
      <c r="DU37" s="605"/>
      <c r="DV37" s="606"/>
      <c r="DW37" s="609">
        <v>8.1999999999999993</v>
      </c>
      <c r="DX37" s="610"/>
      <c r="DY37" s="610"/>
      <c r="DZ37" s="610"/>
      <c r="EA37" s="610"/>
      <c r="EB37" s="610"/>
      <c r="EC37" s="611"/>
    </row>
    <row r="38" spans="2:133" ht="11.25" customHeight="1">
      <c r="AQ38" s="612" t="s">
        <v>316</v>
      </c>
      <c r="AR38" s="613"/>
      <c r="AS38" s="613"/>
      <c r="AT38" s="613"/>
      <c r="AU38" s="613"/>
      <c r="AV38" s="613"/>
      <c r="AW38" s="613"/>
      <c r="AX38" s="613"/>
      <c r="AY38" s="614"/>
      <c r="AZ38" s="586">
        <v>700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5701</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1088869</v>
      </c>
      <c r="CS38" s="587"/>
      <c r="CT38" s="587"/>
      <c r="CU38" s="587"/>
      <c r="CV38" s="587"/>
      <c r="CW38" s="587"/>
      <c r="CX38" s="587"/>
      <c r="CY38" s="588"/>
      <c r="CZ38" s="589">
        <v>10.1</v>
      </c>
      <c r="DA38" s="607"/>
      <c r="DB38" s="607"/>
      <c r="DC38" s="608"/>
      <c r="DD38" s="592">
        <v>950649</v>
      </c>
      <c r="DE38" s="587"/>
      <c r="DF38" s="587"/>
      <c r="DG38" s="587"/>
      <c r="DH38" s="587"/>
      <c r="DI38" s="587"/>
      <c r="DJ38" s="587"/>
      <c r="DK38" s="588"/>
      <c r="DL38" s="592">
        <v>881200</v>
      </c>
      <c r="DM38" s="587"/>
      <c r="DN38" s="587"/>
      <c r="DO38" s="587"/>
      <c r="DP38" s="587"/>
      <c r="DQ38" s="587"/>
      <c r="DR38" s="587"/>
      <c r="DS38" s="587"/>
      <c r="DT38" s="587"/>
      <c r="DU38" s="587"/>
      <c r="DV38" s="588"/>
      <c r="DW38" s="609">
        <v>12.9</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66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508716</v>
      </c>
      <c r="CS39" s="605"/>
      <c r="CT39" s="605"/>
      <c r="CU39" s="605"/>
      <c r="CV39" s="605"/>
      <c r="CW39" s="605"/>
      <c r="CX39" s="605"/>
      <c r="CY39" s="606"/>
      <c r="CZ39" s="589">
        <v>4.7</v>
      </c>
      <c r="DA39" s="607"/>
      <c r="DB39" s="607"/>
      <c r="DC39" s="608"/>
      <c r="DD39" s="592">
        <v>312264</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181397</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191</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22200</v>
      </c>
      <c r="CS40" s="587"/>
      <c r="CT40" s="587"/>
      <c r="CU40" s="587"/>
      <c r="CV40" s="587"/>
      <c r="CW40" s="587"/>
      <c r="CX40" s="587"/>
      <c r="CY40" s="588"/>
      <c r="CZ40" s="589">
        <v>0.2</v>
      </c>
      <c r="DA40" s="607"/>
      <c r="DB40" s="607"/>
      <c r="DC40" s="608"/>
      <c r="DD40" s="592">
        <v>7065</v>
      </c>
      <c r="DE40" s="587"/>
      <c r="DF40" s="587"/>
      <c r="DG40" s="587"/>
      <c r="DH40" s="587"/>
      <c r="DI40" s="587"/>
      <c r="DJ40" s="587"/>
      <c r="DK40" s="588"/>
      <c r="DL40" s="592">
        <v>7065</v>
      </c>
      <c r="DM40" s="587"/>
      <c r="DN40" s="587"/>
      <c r="DO40" s="587"/>
      <c r="DP40" s="587"/>
      <c r="DQ40" s="587"/>
      <c r="DR40" s="587"/>
      <c r="DS40" s="587"/>
      <c r="DT40" s="587"/>
      <c r="DU40" s="587"/>
      <c r="DV40" s="588"/>
      <c r="DW40" s="609">
        <v>0.1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738452</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419</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2045747</v>
      </c>
      <c r="CS42" s="587"/>
      <c r="CT42" s="587"/>
      <c r="CU42" s="587"/>
      <c r="CV42" s="587"/>
      <c r="CW42" s="587"/>
      <c r="CX42" s="587"/>
      <c r="CY42" s="588"/>
      <c r="CZ42" s="589">
        <v>18.899999999999999</v>
      </c>
      <c r="DA42" s="590"/>
      <c r="DB42" s="590"/>
      <c r="DC42" s="591"/>
      <c r="DD42" s="592">
        <v>764439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17482</v>
      </c>
      <c r="CS43" s="605"/>
      <c r="CT43" s="605"/>
      <c r="CU43" s="605"/>
      <c r="CV43" s="605"/>
      <c r="CW43" s="605"/>
      <c r="CX43" s="605"/>
      <c r="CY43" s="606"/>
      <c r="CZ43" s="589">
        <v>0.2</v>
      </c>
      <c r="DA43" s="607"/>
      <c r="DB43" s="607"/>
      <c r="DC43" s="608"/>
      <c r="DD43" s="592">
        <v>17482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1789738</v>
      </c>
      <c r="CS44" s="587"/>
      <c r="CT44" s="587"/>
      <c r="CU44" s="587"/>
      <c r="CV44" s="587"/>
      <c r="CW44" s="587"/>
      <c r="CX44" s="587"/>
      <c r="CY44" s="588"/>
      <c r="CZ44" s="589">
        <v>16.5</v>
      </c>
      <c r="DA44" s="590"/>
      <c r="DB44" s="590"/>
      <c r="DC44" s="591"/>
      <c r="DD44" s="592">
        <v>756360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716326</v>
      </c>
      <c r="CS45" s="605"/>
      <c r="CT45" s="605"/>
      <c r="CU45" s="605"/>
      <c r="CV45" s="605"/>
      <c r="CW45" s="605"/>
      <c r="CX45" s="605"/>
      <c r="CY45" s="606"/>
      <c r="CZ45" s="589">
        <v>6.6</v>
      </c>
      <c r="DA45" s="607"/>
      <c r="DB45" s="607"/>
      <c r="DC45" s="608"/>
      <c r="DD45" s="592">
        <v>28791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1014079</v>
      </c>
      <c r="CS46" s="587"/>
      <c r="CT46" s="587"/>
      <c r="CU46" s="587"/>
      <c r="CV46" s="587"/>
      <c r="CW46" s="587"/>
      <c r="CX46" s="587"/>
      <c r="CY46" s="588"/>
      <c r="CZ46" s="589">
        <v>9.4</v>
      </c>
      <c r="DA46" s="590"/>
      <c r="DB46" s="590"/>
      <c r="DC46" s="591"/>
      <c r="DD46" s="592">
        <v>682536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256009</v>
      </c>
      <c r="CS47" s="605"/>
      <c r="CT47" s="605"/>
      <c r="CU47" s="605"/>
      <c r="CV47" s="605"/>
      <c r="CW47" s="605"/>
      <c r="CX47" s="605"/>
      <c r="CY47" s="606"/>
      <c r="CZ47" s="589">
        <v>2.4</v>
      </c>
      <c r="DA47" s="607"/>
      <c r="DB47" s="607"/>
      <c r="DC47" s="608"/>
      <c r="DD47" s="592">
        <v>8079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320</v>
      </c>
      <c r="CS48" s="587"/>
      <c r="CT48" s="587"/>
      <c r="CU48" s="587"/>
      <c r="CV48" s="587"/>
      <c r="CW48" s="587"/>
      <c r="CX48" s="587"/>
      <c r="CY48" s="588"/>
      <c r="CZ48" s="589" t="s">
        <v>320</v>
      </c>
      <c r="DA48" s="590"/>
      <c r="DB48" s="590"/>
      <c r="DC48" s="591"/>
      <c r="DD48" s="592" t="s">
        <v>320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10819440</v>
      </c>
      <c r="CS49" s="571"/>
      <c r="CT49" s="571"/>
      <c r="CU49" s="571"/>
      <c r="CV49" s="571"/>
      <c r="CW49" s="571"/>
      <c r="CX49" s="571"/>
      <c r="CY49" s="572"/>
      <c r="CZ49" s="573">
        <v>100</v>
      </c>
      <c r="DA49" s="574"/>
      <c r="DB49" s="574"/>
      <c r="DC49" s="575"/>
      <c r="DD49" s="576">
        <v>7396895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11410</v>
      </c>
      <c r="R7" s="1099"/>
      <c r="S7" s="1099"/>
      <c r="T7" s="1099"/>
      <c r="U7" s="1099"/>
      <c r="V7" s="1099">
        <v>10748</v>
      </c>
      <c r="W7" s="1099"/>
      <c r="X7" s="1099"/>
      <c r="Y7" s="1099"/>
      <c r="Z7" s="1099"/>
      <c r="AA7" s="1099">
        <v>662</v>
      </c>
      <c r="AB7" s="1099"/>
      <c r="AC7" s="1099"/>
      <c r="AD7" s="1099"/>
      <c r="AE7" s="1100"/>
      <c r="AF7" s="1101">
        <v>495</v>
      </c>
      <c r="AG7" s="1102"/>
      <c r="AH7" s="1102"/>
      <c r="AI7" s="1102"/>
      <c r="AJ7" s="1103"/>
      <c r="AK7" s="1085">
        <v>22</v>
      </c>
      <c r="AL7" s="1086"/>
      <c r="AM7" s="1086"/>
      <c r="AN7" s="1086"/>
      <c r="AO7" s="1086"/>
      <c r="AP7" s="1086">
        <v>10457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543</v>
      </c>
      <c r="BT7" s="1090"/>
      <c r="BU7" s="1090"/>
      <c r="BV7" s="1090"/>
      <c r="BW7" s="1090"/>
      <c r="BX7" s="1090"/>
      <c r="BY7" s="1090"/>
      <c r="BZ7" s="1090"/>
      <c r="CA7" s="1090"/>
      <c r="CB7" s="1090"/>
      <c r="CC7" s="1090"/>
      <c r="CD7" s="1090"/>
      <c r="CE7" s="1090"/>
      <c r="CF7" s="1090"/>
      <c r="CG7" s="1091"/>
      <c r="CH7" s="1082">
        <v>4</v>
      </c>
      <c r="CI7" s="1083"/>
      <c r="CJ7" s="1083"/>
      <c r="CK7" s="1083"/>
      <c r="CL7" s="1084"/>
      <c r="CM7" s="1082">
        <v>27</v>
      </c>
      <c r="CN7" s="1083"/>
      <c r="CO7" s="1083"/>
      <c r="CP7" s="1083"/>
      <c r="CQ7" s="1084"/>
      <c r="CR7" s="1082">
        <v>10</v>
      </c>
      <c r="CS7" s="1083"/>
      <c r="CT7" s="1083"/>
      <c r="CU7" s="1083"/>
      <c r="CV7" s="1084"/>
      <c r="CW7" s="1082" t="s">
        <v>545</v>
      </c>
      <c r="CX7" s="1083"/>
      <c r="CY7" s="1083"/>
      <c r="CZ7" s="1083"/>
      <c r="DA7" s="1084"/>
      <c r="DB7" s="1082" t="s">
        <v>542</v>
      </c>
      <c r="DC7" s="1083"/>
      <c r="DD7" s="1083"/>
      <c r="DE7" s="1083"/>
      <c r="DF7" s="1084"/>
      <c r="DG7" s="1082" t="s">
        <v>542</v>
      </c>
      <c r="DH7" s="1083"/>
      <c r="DI7" s="1083"/>
      <c r="DJ7" s="1083"/>
      <c r="DK7" s="1084"/>
      <c r="DL7" s="1082" t="s">
        <v>542</v>
      </c>
      <c r="DM7" s="1083"/>
      <c r="DN7" s="1083"/>
      <c r="DO7" s="1083"/>
      <c r="DP7" s="1084"/>
      <c r="DQ7" s="1082" t="s">
        <v>542</v>
      </c>
      <c r="DR7" s="1083"/>
      <c r="DS7" s="1083"/>
      <c r="DT7" s="1083"/>
      <c r="DU7" s="1084"/>
      <c r="DV7" s="1109"/>
      <c r="DW7" s="1110"/>
      <c r="DX7" s="1110"/>
      <c r="DY7" s="1110"/>
      <c r="DZ7" s="1111"/>
      <c r="EA7" s="205"/>
    </row>
    <row r="8" spans="1:131" s="206" customFormat="1" ht="26.25" customHeight="1">
      <c r="A8" s="212">
        <v>2</v>
      </c>
      <c r="B8" s="1031" t="s">
        <v>365</v>
      </c>
      <c r="C8" s="1032"/>
      <c r="D8" s="1032"/>
      <c r="E8" s="1032"/>
      <c r="F8" s="1032"/>
      <c r="G8" s="1032"/>
      <c r="H8" s="1032"/>
      <c r="I8" s="1032"/>
      <c r="J8" s="1032"/>
      <c r="K8" s="1032"/>
      <c r="L8" s="1032"/>
      <c r="M8" s="1032"/>
      <c r="N8" s="1032"/>
      <c r="O8" s="1032"/>
      <c r="P8" s="1033"/>
      <c r="Q8" s="1037">
        <v>117</v>
      </c>
      <c r="R8" s="1038"/>
      <c r="S8" s="1038"/>
      <c r="T8" s="1038"/>
      <c r="U8" s="1038"/>
      <c r="V8" s="1038">
        <v>117</v>
      </c>
      <c r="W8" s="1038"/>
      <c r="X8" s="1038"/>
      <c r="Y8" s="1038"/>
      <c r="Z8" s="1038"/>
      <c r="AA8" s="1038" t="s">
        <v>547</v>
      </c>
      <c r="AB8" s="1038"/>
      <c r="AC8" s="1038"/>
      <c r="AD8" s="1038"/>
      <c r="AE8" s="1039"/>
      <c r="AF8" s="1013" t="s">
        <v>111</v>
      </c>
      <c r="AG8" s="1014"/>
      <c r="AH8" s="1014"/>
      <c r="AI8" s="1014"/>
      <c r="AJ8" s="1015"/>
      <c r="AK8" s="1080">
        <v>63</v>
      </c>
      <c r="AL8" s="1081"/>
      <c r="AM8" s="1081"/>
      <c r="AN8" s="1081"/>
      <c r="AO8" s="1081"/>
      <c r="AP8" s="1081" t="s">
        <v>533</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544</v>
      </c>
      <c r="BT8" s="1009"/>
      <c r="BU8" s="1009"/>
      <c r="BV8" s="1009"/>
      <c r="BW8" s="1009"/>
      <c r="BX8" s="1009"/>
      <c r="BY8" s="1009"/>
      <c r="BZ8" s="1009"/>
      <c r="CA8" s="1009"/>
      <c r="CB8" s="1009"/>
      <c r="CC8" s="1009"/>
      <c r="CD8" s="1009"/>
      <c r="CE8" s="1009"/>
      <c r="CF8" s="1009"/>
      <c r="CG8" s="1010"/>
      <c r="CH8" s="983">
        <v>-1</v>
      </c>
      <c r="CI8" s="984"/>
      <c r="CJ8" s="984"/>
      <c r="CK8" s="984"/>
      <c r="CL8" s="985"/>
      <c r="CM8" s="983">
        <v>30</v>
      </c>
      <c r="CN8" s="984"/>
      <c r="CO8" s="984"/>
      <c r="CP8" s="984"/>
      <c r="CQ8" s="985"/>
      <c r="CR8" s="983">
        <v>20</v>
      </c>
      <c r="CS8" s="984"/>
      <c r="CT8" s="984"/>
      <c r="CU8" s="984"/>
      <c r="CV8" s="985"/>
      <c r="CW8" s="983" t="s">
        <v>542</v>
      </c>
      <c r="CX8" s="984"/>
      <c r="CY8" s="984"/>
      <c r="CZ8" s="984"/>
      <c r="DA8" s="985"/>
      <c r="DB8" s="983" t="s">
        <v>542</v>
      </c>
      <c r="DC8" s="984"/>
      <c r="DD8" s="984"/>
      <c r="DE8" s="984"/>
      <c r="DF8" s="985"/>
      <c r="DG8" s="983" t="s">
        <v>542</v>
      </c>
      <c r="DH8" s="984"/>
      <c r="DI8" s="984"/>
      <c r="DJ8" s="984"/>
      <c r="DK8" s="985"/>
      <c r="DL8" s="983" t="s">
        <v>542</v>
      </c>
      <c r="DM8" s="984"/>
      <c r="DN8" s="984"/>
      <c r="DO8" s="984"/>
      <c r="DP8" s="985"/>
      <c r="DQ8" s="983" t="s">
        <v>542</v>
      </c>
      <c r="DR8" s="984"/>
      <c r="DS8" s="984"/>
      <c r="DT8" s="984"/>
      <c r="DU8" s="985"/>
      <c r="DV8" s="986"/>
      <c r="DW8" s="987"/>
      <c r="DX8" s="987"/>
      <c r="DY8" s="987"/>
      <c r="DZ8" s="988"/>
      <c r="EA8" s="205"/>
    </row>
    <row r="9" spans="1:131" s="206" customFormat="1" ht="26.25" customHeight="1">
      <c r="A9" s="212">
        <v>3</v>
      </c>
      <c r="B9" s="1031" t="s">
        <v>366</v>
      </c>
      <c r="C9" s="1032"/>
      <c r="D9" s="1032"/>
      <c r="E9" s="1032"/>
      <c r="F9" s="1032"/>
      <c r="G9" s="1032"/>
      <c r="H9" s="1032"/>
      <c r="I9" s="1032"/>
      <c r="J9" s="1032"/>
      <c r="K9" s="1032"/>
      <c r="L9" s="1032"/>
      <c r="M9" s="1032"/>
      <c r="N9" s="1032"/>
      <c r="O9" s="1032"/>
      <c r="P9" s="1033"/>
      <c r="Q9" s="1037">
        <v>28</v>
      </c>
      <c r="R9" s="1038"/>
      <c r="S9" s="1038"/>
      <c r="T9" s="1038"/>
      <c r="U9" s="1038"/>
      <c r="V9" s="1038">
        <v>22</v>
      </c>
      <c r="W9" s="1038"/>
      <c r="X9" s="1038"/>
      <c r="Y9" s="1038"/>
      <c r="Z9" s="1038"/>
      <c r="AA9" s="1038">
        <v>5</v>
      </c>
      <c r="AB9" s="1038"/>
      <c r="AC9" s="1038"/>
      <c r="AD9" s="1038"/>
      <c r="AE9" s="1039"/>
      <c r="AF9" s="1013">
        <v>5</v>
      </c>
      <c r="AG9" s="1014"/>
      <c r="AH9" s="1014"/>
      <c r="AI9" s="1014"/>
      <c r="AJ9" s="1015"/>
      <c r="AK9" s="1080">
        <v>0</v>
      </c>
      <c r="AL9" s="1081"/>
      <c r="AM9" s="1081"/>
      <c r="AN9" s="1081"/>
      <c r="AO9" s="1081"/>
      <c r="AP9" s="1081" t="s">
        <v>546</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11486</v>
      </c>
      <c r="R23" s="1063"/>
      <c r="S23" s="1063"/>
      <c r="T23" s="1063"/>
      <c r="U23" s="1063"/>
      <c r="V23" s="1063">
        <v>10819</v>
      </c>
      <c r="W23" s="1063"/>
      <c r="X23" s="1063"/>
      <c r="Y23" s="1063"/>
      <c r="Z23" s="1063"/>
      <c r="AA23" s="1063">
        <v>667</v>
      </c>
      <c r="AB23" s="1063"/>
      <c r="AC23" s="1063"/>
      <c r="AD23" s="1063"/>
      <c r="AE23" s="1064"/>
      <c r="AF23" s="1065">
        <v>501</v>
      </c>
      <c r="AG23" s="1063"/>
      <c r="AH23" s="1063"/>
      <c r="AI23" s="1063"/>
      <c r="AJ23" s="1066"/>
      <c r="AK23" s="1067"/>
      <c r="AL23" s="1068"/>
      <c r="AM23" s="1068"/>
      <c r="AN23" s="1068"/>
      <c r="AO23" s="1068"/>
      <c r="AP23" s="1063">
        <v>10457</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3642</v>
      </c>
      <c r="R28" s="1048"/>
      <c r="S28" s="1048"/>
      <c r="T28" s="1048"/>
      <c r="U28" s="1048"/>
      <c r="V28" s="1048">
        <v>3407</v>
      </c>
      <c r="W28" s="1048"/>
      <c r="X28" s="1048"/>
      <c r="Y28" s="1048"/>
      <c r="Z28" s="1048"/>
      <c r="AA28" s="1048">
        <v>235</v>
      </c>
      <c r="AB28" s="1048"/>
      <c r="AC28" s="1048"/>
      <c r="AD28" s="1048"/>
      <c r="AE28" s="1049"/>
      <c r="AF28" s="1050">
        <v>235</v>
      </c>
      <c r="AG28" s="1048"/>
      <c r="AH28" s="1048"/>
      <c r="AI28" s="1048"/>
      <c r="AJ28" s="1051"/>
      <c r="AK28" s="1052">
        <v>181</v>
      </c>
      <c r="AL28" s="1040"/>
      <c r="AM28" s="1040"/>
      <c r="AN28" s="1040"/>
      <c r="AO28" s="1040"/>
      <c r="AP28" s="1040" t="s">
        <v>534</v>
      </c>
      <c r="AQ28" s="1040"/>
      <c r="AR28" s="1040"/>
      <c r="AS28" s="1040"/>
      <c r="AT28" s="1040"/>
      <c r="AU28" s="1040" t="s">
        <v>533</v>
      </c>
      <c r="AV28" s="1040"/>
      <c r="AW28" s="1040"/>
      <c r="AX28" s="1040"/>
      <c r="AY28" s="1040"/>
      <c r="AZ28" s="1041" t="s">
        <v>533</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2120</v>
      </c>
      <c r="R29" s="1038"/>
      <c r="S29" s="1038"/>
      <c r="T29" s="1038"/>
      <c r="U29" s="1038"/>
      <c r="V29" s="1038">
        <v>1980</v>
      </c>
      <c r="W29" s="1038"/>
      <c r="X29" s="1038"/>
      <c r="Y29" s="1038"/>
      <c r="Z29" s="1038"/>
      <c r="AA29" s="1038">
        <v>140</v>
      </c>
      <c r="AB29" s="1038"/>
      <c r="AC29" s="1038"/>
      <c r="AD29" s="1038"/>
      <c r="AE29" s="1039"/>
      <c r="AF29" s="1013">
        <v>140</v>
      </c>
      <c r="AG29" s="1014"/>
      <c r="AH29" s="1014"/>
      <c r="AI29" s="1014"/>
      <c r="AJ29" s="1015"/>
      <c r="AK29" s="974">
        <v>290</v>
      </c>
      <c r="AL29" s="965"/>
      <c r="AM29" s="965"/>
      <c r="AN29" s="965"/>
      <c r="AO29" s="965"/>
      <c r="AP29" s="965" t="s">
        <v>533</v>
      </c>
      <c r="AQ29" s="965"/>
      <c r="AR29" s="965"/>
      <c r="AS29" s="965"/>
      <c r="AT29" s="965"/>
      <c r="AU29" s="965" t="s">
        <v>533</v>
      </c>
      <c r="AV29" s="965"/>
      <c r="AW29" s="965"/>
      <c r="AX29" s="965"/>
      <c r="AY29" s="965"/>
      <c r="AZ29" s="1036" t="s">
        <v>533</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257</v>
      </c>
      <c r="R30" s="1038"/>
      <c r="S30" s="1038"/>
      <c r="T30" s="1038"/>
      <c r="U30" s="1038"/>
      <c r="V30" s="1038">
        <v>256</v>
      </c>
      <c r="W30" s="1038"/>
      <c r="X30" s="1038"/>
      <c r="Y30" s="1038"/>
      <c r="Z30" s="1038"/>
      <c r="AA30" s="1038">
        <v>2</v>
      </c>
      <c r="AB30" s="1038"/>
      <c r="AC30" s="1038"/>
      <c r="AD30" s="1038"/>
      <c r="AE30" s="1039"/>
      <c r="AF30" s="1013">
        <v>2</v>
      </c>
      <c r="AG30" s="1014"/>
      <c r="AH30" s="1014"/>
      <c r="AI30" s="1014"/>
      <c r="AJ30" s="1015"/>
      <c r="AK30" s="974">
        <v>101</v>
      </c>
      <c r="AL30" s="965"/>
      <c r="AM30" s="965"/>
      <c r="AN30" s="965"/>
      <c r="AO30" s="965"/>
      <c r="AP30" s="965" t="s">
        <v>533</v>
      </c>
      <c r="AQ30" s="965"/>
      <c r="AR30" s="965"/>
      <c r="AS30" s="965"/>
      <c r="AT30" s="965"/>
      <c r="AU30" s="965" t="s">
        <v>535</v>
      </c>
      <c r="AV30" s="965"/>
      <c r="AW30" s="965"/>
      <c r="AX30" s="965"/>
      <c r="AY30" s="965"/>
      <c r="AZ30" s="1036" t="s">
        <v>535</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149</v>
      </c>
      <c r="R31" s="1038"/>
      <c r="S31" s="1038"/>
      <c r="T31" s="1038"/>
      <c r="U31" s="1038"/>
      <c r="V31" s="1038">
        <v>144</v>
      </c>
      <c r="W31" s="1038"/>
      <c r="X31" s="1038"/>
      <c r="Y31" s="1038"/>
      <c r="Z31" s="1038"/>
      <c r="AA31" s="1038">
        <v>5</v>
      </c>
      <c r="AB31" s="1038"/>
      <c r="AC31" s="1038"/>
      <c r="AD31" s="1038"/>
      <c r="AE31" s="1039"/>
      <c r="AF31" s="1013">
        <v>271</v>
      </c>
      <c r="AG31" s="1014"/>
      <c r="AH31" s="1014"/>
      <c r="AI31" s="1014"/>
      <c r="AJ31" s="1015"/>
      <c r="AK31" s="974">
        <v>6</v>
      </c>
      <c r="AL31" s="965"/>
      <c r="AM31" s="965"/>
      <c r="AN31" s="965"/>
      <c r="AO31" s="965"/>
      <c r="AP31" s="965">
        <v>837</v>
      </c>
      <c r="AQ31" s="965"/>
      <c r="AR31" s="965"/>
      <c r="AS31" s="965"/>
      <c r="AT31" s="965"/>
      <c r="AU31" s="965">
        <v>5</v>
      </c>
      <c r="AV31" s="965"/>
      <c r="AW31" s="965"/>
      <c r="AX31" s="965"/>
      <c r="AY31" s="965"/>
      <c r="AZ31" s="1036" t="s">
        <v>533</v>
      </c>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385</v>
      </c>
      <c r="C32" s="1032"/>
      <c r="D32" s="1032"/>
      <c r="E32" s="1032"/>
      <c r="F32" s="1032"/>
      <c r="G32" s="1032"/>
      <c r="H32" s="1032"/>
      <c r="I32" s="1032"/>
      <c r="J32" s="1032"/>
      <c r="K32" s="1032"/>
      <c r="L32" s="1032"/>
      <c r="M32" s="1032"/>
      <c r="N32" s="1032"/>
      <c r="O32" s="1032"/>
      <c r="P32" s="1033"/>
      <c r="Q32" s="1037">
        <v>79</v>
      </c>
      <c r="R32" s="1038"/>
      <c r="S32" s="1038"/>
      <c r="T32" s="1038"/>
      <c r="U32" s="1038"/>
      <c r="V32" s="1038">
        <v>64</v>
      </c>
      <c r="W32" s="1038"/>
      <c r="X32" s="1038"/>
      <c r="Y32" s="1038"/>
      <c r="Z32" s="1038"/>
      <c r="AA32" s="1038">
        <v>15</v>
      </c>
      <c r="AB32" s="1038"/>
      <c r="AC32" s="1038"/>
      <c r="AD32" s="1038"/>
      <c r="AE32" s="1039"/>
      <c r="AF32" s="1013">
        <v>15</v>
      </c>
      <c r="AG32" s="1014"/>
      <c r="AH32" s="1014"/>
      <c r="AI32" s="1014"/>
      <c r="AJ32" s="1015"/>
      <c r="AK32" s="974">
        <v>4</v>
      </c>
      <c r="AL32" s="965"/>
      <c r="AM32" s="965"/>
      <c r="AN32" s="965"/>
      <c r="AO32" s="965"/>
      <c r="AP32" s="965">
        <v>110</v>
      </c>
      <c r="AQ32" s="965"/>
      <c r="AR32" s="965"/>
      <c r="AS32" s="965"/>
      <c r="AT32" s="965"/>
      <c r="AU32" s="965">
        <v>55</v>
      </c>
      <c r="AV32" s="965"/>
      <c r="AW32" s="965"/>
      <c r="AX32" s="965"/>
      <c r="AY32" s="965"/>
      <c r="AZ32" s="1036" t="s">
        <v>537</v>
      </c>
      <c r="BA32" s="1036"/>
      <c r="BB32" s="1036"/>
      <c r="BC32" s="1036"/>
      <c r="BD32" s="1036"/>
      <c r="BE32" s="1026" t="s">
        <v>386</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387</v>
      </c>
      <c r="C33" s="1032"/>
      <c r="D33" s="1032"/>
      <c r="E33" s="1032"/>
      <c r="F33" s="1032"/>
      <c r="G33" s="1032"/>
      <c r="H33" s="1032"/>
      <c r="I33" s="1032"/>
      <c r="J33" s="1032"/>
      <c r="K33" s="1032"/>
      <c r="L33" s="1032"/>
      <c r="M33" s="1032"/>
      <c r="N33" s="1032"/>
      <c r="O33" s="1032"/>
      <c r="P33" s="1033"/>
      <c r="Q33" s="1037">
        <v>209</v>
      </c>
      <c r="R33" s="1038"/>
      <c r="S33" s="1038"/>
      <c r="T33" s="1038"/>
      <c r="U33" s="1038"/>
      <c r="V33" s="1038">
        <v>209</v>
      </c>
      <c r="W33" s="1038"/>
      <c r="X33" s="1038"/>
      <c r="Y33" s="1038"/>
      <c r="Z33" s="1038"/>
      <c r="AA33" s="1038" t="s">
        <v>536</v>
      </c>
      <c r="AB33" s="1038"/>
      <c r="AC33" s="1038"/>
      <c r="AD33" s="1038"/>
      <c r="AE33" s="1039"/>
      <c r="AF33" s="1013" t="s">
        <v>111</v>
      </c>
      <c r="AG33" s="1014"/>
      <c r="AH33" s="1014"/>
      <c r="AI33" s="1014"/>
      <c r="AJ33" s="1015"/>
      <c r="AK33" s="974">
        <v>146</v>
      </c>
      <c r="AL33" s="965"/>
      <c r="AM33" s="965"/>
      <c r="AN33" s="965"/>
      <c r="AO33" s="965"/>
      <c r="AP33" s="965">
        <v>1187</v>
      </c>
      <c r="AQ33" s="965"/>
      <c r="AR33" s="965"/>
      <c r="AS33" s="965"/>
      <c r="AT33" s="965"/>
      <c r="AU33" s="965">
        <v>1187</v>
      </c>
      <c r="AV33" s="965"/>
      <c r="AW33" s="965"/>
      <c r="AX33" s="965"/>
      <c r="AY33" s="965"/>
      <c r="AZ33" s="1036" t="s">
        <v>536</v>
      </c>
      <c r="BA33" s="1036"/>
      <c r="BB33" s="1036"/>
      <c r="BC33" s="1036"/>
      <c r="BD33" s="1036"/>
      <c r="BE33" s="1026" t="s">
        <v>386</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388</v>
      </c>
      <c r="C34" s="1032"/>
      <c r="D34" s="1032"/>
      <c r="E34" s="1032"/>
      <c r="F34" s="1032"/>
      <c r="G34" s="1032"/>
      <c r="H34" s="1032"/>
      <c r="I34" s="1032"/>
      <c r="J34" s="1032"/>
      <c r="K34" s="1032"/>
      <c r="L34" s="1032"/>
      <c r="M34" s="1032"/>
      <c r="N34" s="1032"/>
      <c r="O34" s="1032"/>
      <c r="P34" s="1033"/>
      <c r="Q34" s="1037">
        <v>53</v>
      </c>
      <c r="R34" s="1038"/>
      <c r="S34" s="1038"/>
      <c r="T34" s="1038"/>
      <c r="U34" s="1038"/>
      <c r="V34" s="1038">
        <v>53</v>
      </c>
      <c r="W34" s="1038"/>
      <c r="X34" s="1038"/>
      <c r="Y34" s="1038"/>
      <c r="Z34" s="1038"/>
      <c r="AA34" s="1038" t="s">
        <v>537</v>
      </c>
      <c r="AB34" s="1038"/>
      <c r="AC34" s="1038"/>
      <c r="AD34" s="1038"/>
      <c r="AE34" s="1039"/>
      <c r="AF34" s="1013" t="s">
        <v>111</v>
      </c>
      <c r="AG34" s="1014"/>
      <c r="AH34" s="1014"/>
      <c r="AI34" s="1014"/>
      <c r="AJ34" s="1015"/>
      <c r="AK34" s="974">
        <v>19</v>
      </c>
      <c r="AL34" s="965"/>
      <c r="AM34" s="965"/>
      <c r="AN34" s="965"/>
      <c r="AO34" s="965"/>
      <c r="AP34" s="965">
        <v>152</v>
      </c>
      <c r="AQ34" s="965"/>
      <c r="AR34" s="965"/>
      <c r="AS34" s="965"/>
      <c r="AT34" s="965"/>
      <c r="AU34" s="965">
        <v>152</v>
      </c>
      <c r="AV34" s="965"/>
      <c r="AW34" s="965"/>
      <c r="AX34" s="965"/>
      <c r="AY34" s="965"/>
      <c r="AZ34" s="1036" t="s">
        <v>537</v>
      </c>
      <c r="BA34" s="1036"/>
      <c r="BB34" s="1036"/>
      <c r="BC34" s="1036"/>
      <c r="BD34" s="1036"/>
      <c r="BE34" s="1026" t="s">
        <v>386</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389</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663</v>
      </c>
      <c r="AG63" s="953"/>
      <c r="AH63" s="953"/>
      <c r="AI63" s="953"/>
      <c r="AJ63" s="1024"/>
      <c r="AK63" s="1025"/>
      <c r="AL63" s="957"/>
      <c r="AM63" s="957"/>
      <c r="AN63" s="957"/>
      <c r="AO63" s="957"/>
      <c r="AP63" s="953">
        <v>2286</v>
      </c>
      <c r="AQ63" s="953"/>
      <c r="AR63" s="953"/>
      <c r="AS63" s="953"/>
      <c r="AT63" s="953"/>
      <c r="AU63" s="953">
        <v>1399</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392</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393</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538</v>
      </c>
      <c r="C68" s="980"/>
      <c r="D68" s="980"/>
      <c r="E68" s="980"/>
      <c r="F68" s="980"/>
      <c r="G68" s="980"/>
      <c r="H68" s="980"/>
      <c r="I68" s="980"/>
      <c r="J68" s="980"/>
      <c r="K68" s="980"/>
      <c r="L68" s="980"/>
      <c r="M68" s="980"/>
      <c r="N68" s="980"/>
      <c r="O68" s="980"/>
      <c r="P68" s="981"/>
      <c r="Q68" s="982">
        <v>12034</v>
      </c>
      <c r="R68" s="976"/>
      <c r="S68" s="976"/>
      <c r="T68" s="976"/>
      <c r="U68" s="976"/>
      <c r="V68" s="976">
        <v>10345</v>
      </c>
      <c r="W68" s="976"/>
      <c r="X68" s="976"/>
      <c r="Y68" s="976"/>
      <c r="Z68" s="976"/>
      <c r="AA68" s="976">
        <v>1690</v>
      </c>
      <c r="AB68" s="976"/>
      <c r="AC68" s="976"/>
      <c r="AD68" s="976"/>
      <c r="AE68" s="976"/>
      <c r="AF68" s="976">
        <v>1109</v>
      </c>
      <c r="AG68" s="976"/>
      <c r="AH68" s="976"/>
      <c r="AI68" s="976"/>
      <c r="AJ68" s="976"/>
      <c r="AK68" s="976">
        <v>1277</v>
      </c>
      <c r="AL68" s="976"/>
      <c r="AM68" s="976"/>
      <c r="AN68" s="976"/>
      <c r="AO68" s="976"/>
      <c r="AP68" s="976" t="s">
        <v>542</v>
      </c>
      <c r="AQ68" s="976"/>
      <c r="AR68" s="976"/>
      <c r="AS68" s="976"/>
      <c r="AT68" s="976"/>
      <c r="AU68" s="976" t="s">
        <v>542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539</v>
      </c>
      <c r="C69" s="969"/>
      <c r="D69" s="969"/>
      <c r="E69" s="969"/>
      <c r="F69" s="969"/>
      <c r="G69" s="969"/>
      <c r="H69" s="969"/>
      <c r="I69" s="969"/>
      <c r="J69" s="969"/>
      <c r="K69" s="969"/>
      <c r="L69" s="969"/>
      <c r="M69" s="969"/>
      <c r="N69" s="969"/>
      <c r="O69" s="969"/>
      <c r="P69" s="970"/>
      <c r="Q69" s="971">
        <v>3138</v>
      </c>
      <c r="R69" s="965"/>
      <c r="S69" s="965"/>
      <c r="T69" s="965"/>
      <c r="U69" s="965"/>
      <c r="V69" s="965">
        <v>2616</v>
      </c>
      <c r="W69" s="965"/>
      <c r="X69" s="965"/>
      <c r="Y69" s="965"/>
      <c r="Z69" s="965"/>
      <c r="AA69" s="965">
        <v>523</v>
      </c>
      <c r="AB69" s="965"/>
      <c r="AC69" s="965"/>
      <c r="AD69" s="965"/>
      <c r="AE69" s="965"/>
      <c r="AF69" s="965">
        <v>57</v>
      </c>
      <c r="AG69" s="965"/>
      <c r="AH69" s="965"/>
      <c r="AI69" s="965"/>
      <c r="AJ69" s="965"/>
      <c r="AK69" s="965" t="s">
        <v>542</v>
      </c>
      <c r="AL69" s="965"/>
      <c r="AM69" s="965"/>
      <c r="AN69" s="965"/>
      <c r="AO69" s="965"/>
      <c r="AP69" s="965">
        <v>331</v>
      </c>
      <c r="AQ69" s="965"/>
      <c r="AR69" s="965"/>
      <c r="AS69" s="965"/>
      <c r="AT69" s="965"/>
      <c r="AU69" s="965">
        <v>124</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540</v>
      </c>
      <c r="C70" s="969"/>
      <c r="D70" s="969"/>
      <c r="E70" s="969"/>
      <c r="F70" s="969"/>
      <c r="G70" s="969"/>
      <c r="H70" s="969"/>
      <c r="I70" s="969"/>
      <c r="J70" s="969"/>
      <c r="K70" s="969"/>
      <c r="L70" s="969"/>
      <c r="M70" s="969"/>
      <c r="N70" s="969"/>
      <c r="O70" s="969"/>
      <c r="P70" s="970"/>
      <c r="Q70" s="971">
        <v>312</v>
      </c>
      <c r="R70" s="965"/>
      <c r="S70" s="965"/>
      <c r="T70" s="965"/>
      <c r="U70" s="965"/>
      <c r="V70" s="965">
        <v>268</v>
      </c>
      <c r="W70" s="965"/>
      <c r="X70" s="965"/>
      <c r="Y70" s="965"/>
      <c r="Z70" s="965"/>
      <c r="AA70" s="965">
        <v>44</v>
      </c>
      <c r="AB70" s="965"/>
      <c r="AC70" s="965"/>
      <c r="AD70" s="965"/>
      <c r="AE70" s="965"/>
      <c r="AF70" s="965">
        <v>44</v>
      </c>
      <c r="AG70" s="965"/>
      <c r="AH70" s="965"/>
      <c r="AI70" s="965"/>
      <c r="AJ70" s="965"/>
      <c r="AK70" s="965" t="s">
        <v>542</v>
      </c>
      <c r="AL70" s="965"/>
      <c r="AM70" s="965"/>
      <c r="AN70" s="965"/>
      <c r="AO70" s="965"/>
      <c r="AP70" s="965" t="s">
        <v>542</v>
      </c>
      <c r="AQ70" s="965"/>
      <c r="AR70" s="965"/>
      <c r="AS70" s="965"/>
      <c r="AT70" s="965"/>
      <c r="AU70" s="965" t="s">
        <v>542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541</v>
      </c>
      <c r="C71" s="969"/>
      <c r="D71" s="969"/>
      <c r="E71" s="969"/>
      <c r="F71" s="969"/>
      <c r="G71" s="969"/>
      <c r="H71" s="969"/>
      <c r="I71" s="969"/>
      <c r="J71" s="969"/>
      <c r="K71" s="969"/>
      <c r="L71" s="969"/>
      <c r="M71" s="969"/>
      <c r="N71" s="969"/>
      <c r="O71" s="969"/>
      <c r="P71" s="970"/>
      <c r="Q71" s="971">
        <v>269862</v>
      </c>
      <c r="R71" s="965"/>
      <c r="S71" s="965"/>
      <c r="T71" s="965"/>
      <c r="U71" s="965"/>
      <c r="V71" s="965">
        <v>257075</v>
      </c>
      <c r="W71" s="965"/>
      <c r="X71" s="965"/>
      <c r="Y71" s="965"/>
      <c r="Z71" s="965"/>
      <c r="AA71" s="965">
        <v>12787</v>
      </c>
      <c r="AB71" s="965"/>
      <c r="AC71" s="965"/>
      <c r="AD71" s="965"/>
      <c r="AE71" s="965"/>
      <c r="AF71" s="965">
        <v>12787</v>
      </c>
      <c r="AG71" s="965"/>
      <c r="AH71" s="965"/>
      <c r="AI71" s="965"/>
      <c r="AJ71" s="965"/>
      <c r="AK71" s="965">
        <v>1807</v>
      </c>
      <c r="AL71" s="965"/>
      <c r="AM71" s="965"/>
      <c r="AN71" s="965"/>
      <c r="AO71" s="965"/>
      <c r="AP71" s="965" t="s">
        <v>542</v>
      </c>
      <c r="AQ71" s="965"/>
      <c r="AR71" s="965"/>
      <c r="AS71" s="965"/>
      <c r="AT71" s="965"/>
      <c r="AU71" s="965" t="s">
        <v>542</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13997</v>
      </c>
      <c r="AG88" s="953"/>
      <c r="AH88" s="953"/>
      <c r="AI88" s="953"/>
      <c r="AJ88" s="953"/>
      <c r="AK88" s="957"/>
      <c r="AL88" s="957"/>
      <c r="AM88" s="957"/>
      <c r="AN88" s="957"/>
      <c r="AO88" s="957"/>
      <c r="AP88" s="953">
        <v>331</v>
      </c>
      <c r="AQ88" s="953"/>
      <c r="AR88" s="953"/>
      <c r="AS88" s="953"/>
      <c r="AT88" s="953"/>
      <c r="AU88" s="953">
        <v>124</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285</v>
      </c>
      <c r="AG109" s="886"/>
      <c r="AH109" s="886"/>
      <c r="AI109" s="886"/>
      <c r="AJ109" s="887"/>
      <c r="AK109" s="888" t="s">
        <v>284</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285</v>
      </c>
      <c r="BW109" s="886"/>
      <c r="BX109" s="886"/>
      <c r="BY109" s="886"/>
      <c r="BZ109" s="887"/>
      <c r="CA109" s="888" t="s">
        <v>284</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285</v>
      </c>
      <c r="DM109" s="886"/>
      <c r="DN109" s="886"/>
      <c r="DO109" s="886"/>
      <c r="DP109" s="887"/>
      <c r="DQ109" s="888" t="s">
        <v>284</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1276103</v>
      </c>
      <c r="AB110" s="871"/>
      <c r="AC110" s="871"/>
      <c r="AD110" s="871"/>
      <c r="AE110" s="872"/>
      <c r="AF110" s="873">
        <v>1262993</v>
      </c>
      <c r="AG110" s="871"/>
      <c r="AH110" s="871"/>
      <c r="AI110" s="871"/>
      <c r="AJ110" s="872"/>
      <c r="AK110" s="873">
        <v>1184242</v>
      </c>
      <c r="AL110" s="871"/>
      <c r="AM110" s="871"/>
      <c r="AN110" s="871"/>
      <c r="AO110" s="872"/>
      <c r="AP110" s="874">
        <v>21</v>
      </c>
      <c r="AQ110" s="875"/>
      <c r="AR110" s="875"/>
      <c r="AS110" s="875"/>
      <c r="AT110" s="876"/>
      <c r="AU110" s="918" t="s">
        <v>60</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10627202</v>
      </c>
      <c r="BR110" s="798"/>
      <c r="BS110" s="798"/>
      <c r="BT110" s="798"/>
      <c r="BU110" s="798"/>
      <c r="BV110" s="798">
        <v>10467698</v>
      </c>
      <c r="BW110" s="798"/>
      <c r="BX110" s="798"/>
      <c r="BY110" s="798"/>
      <c r="BZ110" s="798"/>
      <c r="CA110" s="798">
        <v>10456657</v>
      </c>
      <c r="CB110" s="798"/>
      <c r="CC110" s="798"/>
      <c r="CD110" s="798"/>
      <c r="CE110" s="798"/>
      <c r="CF110" s="859">
        <v>185</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t="s">
        <v>111</v>
      </c>
      <c r="BR111" s="769"/>
      <c r="BS111" s="769"/>
      <c r="BT111" s="769"/>
      <c r="BU111" s="769"/>
      <c r="BV111" s="769" t="s">
        <v>111</v>
      </c>
      <c r="BW111" s="769"/>
      <c r="BX111" s="769"/>
      <c r="BY111" s="769"/>
      <c r="BZ111" s="769"/>
      <c r="CA111" s="769" t="s">
        <v>111</v>
      </c>
      <c r="CB111" s="769"/>
      <c r="CC111" s="769"/>
      <c r="CD111" s="769"/>
      <c r="CE111" s="769"/>
      <c r="CF111" s="846" t="s">
        <v>111</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1584937</v>
      </c>
      <c r="BR112" s="769"/>
      <c r="BS112" s="769"/>
      <c r="BT112" s="769"/>
      <c r="BU112" s="769"/>
      <c r="BV112" s="769">
        <v>1501359</v>
      </c>
      <c r="BW112" s="769"/>
      <c r="BX112" s="769"/>
      <c r="BY112" s="769"/>
      <c r="BZ112" s="769"/>
      <c r="CA112" s="769">
        <v>1399123</v>
      </c>
      <c r="CB112" s="769"/>
      <c r="CC112" s="769"/>
      <c r="CD112" s="769"/>
      <c r="CE112" s="769"/>
      <c r="CF112" s="846">
        <v>24.8</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158198</v>
      </c>
      <c r="AB113" s="907"/>
      <c r="AC113" s="907"/>
      <c r="AD113" s="907"/>
      <c r="AE113" s="908"/>
      <c r="AF113" s="909">
        <v>147927</v>
      </c>
      <c r="AG113" s="907"/>
      <c r="AH113" s="907"/>
      <c r="AI113" s="907"/>
      <c r="AJ113" s="908"/>
      <c r="AK113" s="909">
        <v>147614</v>
      </c>
      <c r="AL113" s="907"/>
      <c r="AM113" s="907"/>
      <c r="AN113" s="907"/>
      <c r="AO113" s="908"/>
      <c r="AP113" s="910">
        <v>2.6</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217728</v>
      </c>
      <c r="BR113" s="769"/>
      <c r="BS113" s="769"/>
      <c r="BT113" s="769"/>
      <c r="BU113" s="769"/>
      <c r="BV113" s="769">
        <v>169776</v>
      </c>
      <c r="BW113" s="769"/>
      <c r="BX113" s="769"/>
      <c r="BY113" s="769"/>
      <c r="BZ113" s="769"/>
      <c r="CA113" s="769">
        <v>124328</v>
      </c>
      <c r="CB113" s="769"/>
      <c r="CC113" s="769"/>
      <c r="CD113" s="769"/>
      <c r="CE113" s="769"/>
      <c r="CF113" s="846">
        <v>2.2000000000000002</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51109</v>
      </c>
      <c r="AB114" s="782"/>
      <c r="AC114" s="782"/>
      <c r="AD114" s="782"/>
      <c r="AE114" s="783"/>
      <c r="AF114" s="784">
        <v>47575</v>
      </c>
      <c r="AG114" s="782"/>
      <c r="AH114" s="782"/>
      <c r="AI114" s="782"/>
      <c r="AJ114" s="783"/>
      <c r="AK114" s="784">
        <v>46235</v>
      </c>
      <c r="AL114" s="782"/>
      <c r="AM114" s="782"/>
      <c r="AN114" s="782"/>
      <c r="AO114" s="783"/>
      <c r="AP114" s="752">
        <v>0.8</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2675480</v>
      </c>
      <c r="BR114" s="769"/>
      <c r="BS114" s="769"/>
      <c r="BT114" s="769"/>
      <c r="BU114" s="769"/>
      <c r="BV114" s="769">
        <v>2610577</v>
      </c>
      <c r="BW114" s="769"/>
      <c r="BX114" s="769"/>
      <c r="BY114" s="769"/>
      <c r="BZ114" s="769"/>
      <c r="CA114" s="769">
        <v>2494621</v>
      </c>
      <c r="CB114" s="769"/>
      <c r="CC114" s="769"/>
      <c r="CD114" s="769"/>
      <c r="CE114" s="769"/>
      <c r="CF114" s="846">
        <v>44.1</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1227</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v>1581</v>
      </c>
      <c r="CB115" s="769"/>
      <c r="CC115" s="769"/>
      <c r="CD115" s="769"/>
      <c r="CE115" s="769"/>
      <c r="CF115" s="846">
        <v>0</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1486637</v>
      </c>
      <c r="AB117" s="893"/>
      <c r="AC117" s="893"/>
      <c r="AD117" s="893"/>
      <c r="AE117" s="894"/>
      <c r="AF117" s="896">
        <v>1458495</v>
      </c>
      <c r="AG117" s="893"/>
      <c r="AH117" s="893"/>
      <c r="AI117" s="893"/>
      <c r="AJ117" s="894"/>
      <c r="AK117" s="896">
        <v>1378091</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285</v>
      </c>
      <c r="AG118" s="886"/>
      <c r="AH118" s="886"/>
      <c r="AI118" s="886"/>
      <c r="AJ118" s="887"/>
      <c r="AK118" s="888" t="s">
        <v>284</v>
      </c>
      <c r="AL118" s="886"/>
      <c r="AM118" s="886"/>
      <c r="AN118" s="886"/>
      <c r="AO118" s="887"/>
      <c r="AP118" s="889" t="s">
        <v>404</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432</v>
      </c>
      <c r="BP118" s="836"/>
      <c r="BQ118" s="855">
        <v>15105347</v>
      </c>
      <c r="BR118" s="856"/>
      <c r="BS118" s="856"/>
      <c r="BT118" s="856"/>
      <c r="BU118" s="856"/>
      <c r="BV118" s="856">
        <v>14749410</v>
      </c>
      <c r="BW118" s="856"/>
      <c r="BX118" s="856"/>
      <c r="BY118" s="856"/>
      <c r="BZ118" s="856"/>
      <c r="CA118" s="856">
        <v>14476310</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4174289</v>
      </c>
      <c r="BR119" s="798"/>
      <c r="BS119" s="798"/>
      <c r="BT119" s="798"/>
      <c r="BU119" s="798"/>
      <c r="BV119" s="798">
        <v>4133727</v>
      </c>
      <c r="BW119" s="798"/>
      <c r="BX119" s="798"/>
      <c r="BY119" s="798"/>
      <c r="BZ119" s="798"/>
      <c r="CA119" s="798">
        <v>4461390</v>
      </c>
      <c r="CB119" s="798"/>
      <c r="CC119" s="798"/>
      <c r="CD119" s="798"/>
      <c r="CE119" s="798"/>
      <c r="CF119" s="859">
        <v>78.900000000000006</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682907</v>
      </c>
      <c r="BR120" s="769"/>
      <c r="BS120" s="769"/>
      <c r="BT120" s="769"/>
      <c r="BU120" s="769"/>
      <c r="BV120" s="769">
        <v>673130</v>
      </c>
      <c r="BW120" s="769"/>
      <c r="BX120" s="769"/>
      <c r="BY120" s="769"/>
      <c r="BZ120" s="769"/>
      <c r="CA120" s="769">
        <v>608587</v>
      </c>
      <c r="CB120" s="769"/>
      <c r="CC120" s="769"/>
      <c r="CD120" s="769"/>
      <c r="CE120" s="769"/>
      <c r="CF120" s="846">
        <v>10.8</v>
      </c>
      <c r="CG120" s="847"/>
      <c r="CH120" s="847"/>
      <c r="CI120" s="847"/>
      <c r="CJ120" s="847"/>
      <c r="CK120" s="848" t="s">
        <v>438</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1360806</v>
      </c>
      <c r="DH120" s="798"/>
      <c r="DI120" s="798"/>
      <c r="DJ120" s="798"/>
      <c r="DK120" s="798"/>
      <c r="DL120" s="798">
        <v>1275374</v>
      </c>
      <c r="DM120" s="798"/>
      <c r="DN120" s="798"/>
      <c r="DO120" s="798"/>
      <c r="DP120" s="798"/>
      <c r="DQ120" s="798">
        <v>1187007</v>
      </c>
      <c r="DR120" s="798"/>
      <c r="DS120" s="798"/>
      <c r="DT120" s="798"/>
      <c r="DU120" s="798"/>
      <c r="DV120" s="799">
        <v>21</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9535745</v>
      </c>
      <c r="BR121" s="856"/>
      <c r="BS121" s="856"/>
      <c r="BT121" s="856"/>
      <c r="BU121" s="856"/>
      <c r="BV121" s="856">
        <v>9440179</v>
      </c>
      <c r="BW121" s="856"/>
      <c r="BX121" s="856"/>
      <c r="BY121" s="856"/>
      <c r="BZ121" s="856"/>
      <c r="CA121" s="856">
        <v>9313301</v>
      </c>
      <c r="CB121" s="856"/>
      <c r="CC121" s="856"/>
      <c r="CD121" s="856"/>
      <c r="CE121" s="856"/>
      <c r="CF121" s="857">
        <v>164.8</v>
      </c>
      <c r="CG121" s="858"/>
      <c r="CH121" s="858"/>
      <c r="CI121" s="858"/>
      <c r="CJ121" s="858"/>
      <c r="CK121" s="849"/>
      <c r="CL121" s="810"/>
      <c r="CM121" s="810"/>
      <c r="CN121" s="810"/>
      <c r="CO121" s="811"/>
      <c r="CP121" s="826" t="s">
        <v>388</v>
      </c>
      <c r="CQ121" s="827"/>
      <c r="CR121" s="827"/>
      <c r="CS121" s="827"/>
      <c r="CT121" s="827"/>
      <c r="CU121" s="827"/>
      <c r="CV121" s="827"/>
      <c r="CW121" s="827"/>
      <c r="CX121" s="827"/>
      <c r="CY121" s="827"/>
      <c r="CZ121" s="827"/>
      <c r="DA121" s="827"/>
      <c r="DB121" s="827"/>
      <c r="DC121" s="827"/>
      <c r="DD121" s="827"/>
      <c r="DE121" s="827"/>
      <c r="DF121" s="828"/>
      <c r="DG121" s="768">
        <v>173481</v>
      </c>
      <c r="DH121" s="769"/>
      <c r="DI121" s="769"/>
      <c r="DJ121" s="769"/>
      <c r="DK121" s="769"/>
      <c r="DL121" s="769">
        <v>163395</v>
      </c>
      <c r="DM121" s="769"/>
      <c r="DN121" s="769"/>
      <c r="DO121" s="769"/>
      <c r="DP121" s="769"/>
      <c r="DQ121" s="769">
        <v>151886</v>
      </c>
      <c r="DR121" s="769"/>
      <c r="DS121" s="769"/>
      <c r="DT121" s="769"/>
      <c r="DU121" s="769"/>
      <c r="DV121" s="821">
        <v>2.7</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441</v>
      </c>
      <c r="BP122" s="836"/>
      <c r="BQ122" s="837">
        <v>14392941</v>
      </c>
      <c r="BR122" s="838"/>
      <c r="BS122" s="838"/>
      <c r="BT122" s="838"/>
      <c r="BU122" s="838"/>
      <c r="BV122" s="838">
        <v>14247036</v>
      </c>
      <c r="BW122" s="838"/>
      <c r="BX122" s="838"/>
      <c r="BY122" s="838"/>
      <c r="BZ122" s="838"/>
      <c r="CA122" s="838">
        <v>14383278</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47692</v>
      </c>
      <c r="DH122" s="769"/>
      <c r="DI122" s="769"/>
      <c r="DJ122" s="769"/>
      <c r="DK122" s="769"/>
      <c r="DL122" s="769">
        <v>58628</v>
      </c>
      <c r="DM122" s="769"/>
      <c r="DN122" s="769"/>
      <c r="DO122" s="769"/>
      <c r="DP122" s="769"/>
      <c r="DQ122" s="769">
        <v>55207</v>
      </c>
      <c r="DR122" s="769"/>
      <c r="DS122" s="769"/>
      <c r="DT122" s="769"/>
      <c r="DU122" s="769"/>
      <c r="DV122" s="821">
        <v>1</v>
      </c>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12.3</v>
      </c>
      <c r="BR123" s="830"/>
      <c r="BS123" s="830"/>
      <c r="BT123" s="830"/>
      <c r="BU123" s="830"/>
      <c r="BV123" s="830">
        <v>8.9</v>
      </c>
      <c r="BW123" s="830"/>
      <c r="BX123" s="830"/>
      <c r="BY123" s="830"/>
      <c r="BZ123" s="830"/>
      <c r="CA123" s="830">
        <v>1.6</v>
      </c>
      <c r="CB123" s="830"/>
      <c r="CC123" s="830"/>
      <c r="CD123" s="830"/>
      <c r="CE123" s="830"/>
      <c r="CF123" s="728"/>
      <c r="CG123" s="729"/>
      <c r="CH123" s="729"/>
      <c r="CI123" s="729"/>
      <c r="CJ123" s="831"/>
      <c r="CK123" s="849"/>
      <c r="CL123" s="810"/>
      <c r="CM123" s="810"/>
      <c r="CN123" s="810"/>
      <c r="CO123" s="811"/>
      <c r="CP123" s="826" t="s">
        <v>383</v>
      </c>
      <c r="CQ123" s="827"/>
      <c r="CR123" s="827"/>
      <c r="CS123" s="827"/>
      <c r="CT123" s="827"/>
      <c r="CU123" s="827"/>
      <c r="CV123" s="827"/>
      <c r="CW123" s="827"/>
      <c r="CX123" s="827"/>
      <c r="CY123" s="827"/>
      <c r="CZ123" s="827"/>
      <c r="DA123" s="827"/>
      <c r="DB123" s="827"/>
      <c r="DC123" s="827"/>
      <c r="DD123" s="827"/>
      <c r="DE123" s="827"/>
      <c r="DF123" s="828"/>
      <c r="DG123" s="781">
        <v>2958</v>
      </c>
      <c r="DH123" s="782"/>
      <c r="DI123" s="782"/>
      <c r="DJ123" s="782"/>
      <c r="DK123" s="783"/>
      <c r="DL123" s="784">
        <v>3962</v>
      </c>
      <c r="DM123" s="782"/>
      <c r="DN123" s="782"/>
      <c r="DO123" s="782"/>
      <c r="DP123" s="783"/>
      <c r="DQ123" s="784">
        <v>5023</v>
      </c>
      <c r="DR123" s="782"/>
      <c r="DS123" s="782"/>
      <c r="DT123" s="782"/>
      <c r="DU123" s="783"/>
      <c r="DV123" s="752">
        <v>0.1</v>
      </c>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1227</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452</v>
      </c>
      <c r="AY127" s="756"/>
      <c r="AZ127" s="756"/>
      <c r="BA127" s="756"/>
      <c r="BB127" s="756"/>
      <c r="BC127" s="756"/>
      <c r="BD127" s="756"/>
      <c r="BE127" s="757"/>
      <c r="BF127" s="758" t="s">
        <v>111</v>
      </c>
      <c r="BG127" s="759"/>
      <c r="BH127" s="759"/>
      <c r="BI127" s="759"/>
      <c r="BJ127" s="759"/>
      <c r="BK127" s="759"/>
      <c r="BL127" s="760"/>
      <c r="BM127" s="758">
        <v>14.15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v>1581</v>
      </c>
      <c r="DR127" s="818"/>
      <c r="DS127" s="818"/>
      <c r="DT127" s="818"/>
      <c r="DU127" s="818"/>
      <c r="DV127" s="819">
        <v>0</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87842</v>
      </c>
      <c r="AB128" s="722"/>
      <c r="AC128" s="722"/>
      <c r="AD128" s="722"/>
      <c r="AE128" s="723"/>
      <c r="AF128" s="724">
        <v>83285</v>
      </c>
      <c r="AG128" s="722"/>
      <c r="AH128" s="722"/>
      <c r="AI128" s="722"/>
      <c r="AJ128" s="723"/>
      <c r="AK128" s="724">
        <v>75285</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111</v>
      </c>
      <c r="BG128" s="789"/>
      <c r="BH128" s="789"/>
      <c r="BI128" s="789"/>
      <c r="BJ128" s="789"/>
      <c r="BK128" s="789"/>
      <c r="BL128" s="790"/>
      <c r="BM128" s="788">
        <v>19.149999999999999</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6850262</v>
      </c>
      <c r="AB129" s="782"/>
      <c r="AC129" s="782"/>
      <c r="AD129" s="782"/>
      <c r="AE129" s="783"/>
      <c r="AF129" s="784">
        <v>6724742</v>
      </c>
      <c r="AG129" s="782"/>
      <c r="AH129" s="782"/>
      <c r="AI129" s="782"/>
      <c r="AJ129" s="783"/>
      <c r="AK129" s="784">
        <v>6705557</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4.7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1104053</v>
      </c>
      <c r="AB130" s="782"/>
      <c r="AC130" s="782"/>
      <c r="AD130" s="782"/>
      <c r="AE130" s="783"/>
      <c r="AF130" s="784">
        <v>1108498</v>
      </c>
      <c r="AG130" s="782"/>
      <c r="AH130" s="782"/>
      <c r="AI130" s="782"/>
      <c r="AJ130" s="783"/>
      <c r="AK130" s="784">
        <v>1053210</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v>1.6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5746209</v>
      </c>
      <c r="AB131" s="715"/>
      <c r="AC131" s="715"/>
      <c r="AD131" s="715"/>
      <c r="AE131" s="716"/>
      <c r="AF131" s="717">
        <v>5616244</v>
      </c>
      <c r="AG131" s="715"/>
      <c r="AH131" s="715"/>
      <c r="AI131" s="715"/>
      <c r="AJ131" s="716"/>
      <c r="AK131" s="717">
        <v>5652347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5.1293296149999996</v>
      </c>
      <c r="AB132" s="738"/>
      <c r="AC132" s="738"/>
      <c r="AD132" s="738"/>
      <c r="AE132" s="739"/>
      <c r="AF132" s="740">
        <v>4.7489389710000003</v>
      </c>
      <c r="AG132" s="738"/>
      <c r="AH132" s="738"/>
      <c r="AI132" s="738"/>
      <c r="AJ132" s="739"/>
      <c r="AK132" s="740">
        <v>4.4157940059999996</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5.7</v>
      </c>
      <c r="AB133" s="747"/>
      <c r="AC133" s="747"/>
      <c r="AD133" s="747"/>
      <c r="AE133" s="748"/>
      <c r="AF133" s="746">
        <v>5.0999999999999996</v>
      </c>
      <c r="AG133" s="747"/>
      <c r="AH133" s="747"/>
      <c r="AI133" s="747"/>
      <c r="AJ133" s="748"/>
      <c r="AK133" s="746">
        <v>4.7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31" t="s">
        <v>473</v>
      </c>
      <c r="H9" s="1132"/>
      <c r="I9" s="1132"/>
      <c r="J9" s="1133"/>
      <c r="K9" s="263">
        <v>1905618</v>
      </c>
      <c r="L9" s="264">
        <v>99552</v>
      </c>
      <c r="M9" s="265">
        <v>76983</v>
      </c>
      <c r="N9" s="266">
        <v>29.3</v>
      </c>
    </row>
    <row r="10" spans="1:16">
      <c r="A10" s="248"/>
      <c r="B10" s="244"/>
      <c r="C10" s="244"/>
      <c r="D10" s="244"/>
      <c r="E10" s="244"/>
      <c r="F10" s="244"/>
      <c r="G10" s="1131" t="s">
        <v>474</v>
      </c>
      <c r="H10" s="1132"/>
      <c r="I10" s="1132"/>
      <c r="J10" s="1133"/>
      <c r="K10" s="267">
        <v>26428</v>
      </c>
      <c r="L10" s="268">
        <v>1381</v>
      </c>
      <c r="M10" s="269">
        <v>8074</v>
      </c>
      <c r="N10" s="270">
        <v>-82.9</v>
      </c>
    </row>
    <row r="11" spans="1:16" ht="13.5" customHeight="1">
      <c r="A11" s="248"/>
      <c r="B11" s="244"/>
      <c r="C11" s="244"/>
      <c r="D11" s="244"/>
      <c r="E11" s="244"/>
      <c r="F11" s="244"/>
      <c r="G11" s="1131" t="s">
        <v>475</v>
      </c>
      <c r="H11" s="1132"/>
      <c r="I11" s="1132"/>
      <c r="J11" s="1133"/>
      <c r="K11" s="267">
        <v>218474</v>
      </c>
      <c r="L11" s="268">
        <v>11413</v>
      </c>
      <c r="M11" s="269">
        <v>11657</v>
      </c>
      <c r="N11" s="270">
        <v>-2.1</v>
      </c>
    </row>
    <row r="12" spans="1:16" ht="13.5" customHeight="1">
      <c r="A12" s="248"/>
      <c r="B12" s="244"/>
      <c r="C12" s="244"/>
      <c r="D12" s="244"/>
      <c r="E12" s="244"/>
      <c r="F12" s="244"/>
      <c r="G12" s="1131" t="s">
        <v>476</v>
      </c>
      <c r="H12" s="1132"/>
      <c r="I12" s="1132"/>
      <c r="J12" s="1133"/>
      <c r="K12" s="267" t="s">
        <v>477</v>
      </c>
      <c r="L12" s="268" t="s">
        <v>477</v>
      </c>
      <c r="M12" s="269">
        <v>448</v>
      </c>
      <c r="N12" s="270" t="s">
        <v>477</v>
      </c>
    </row>
    <row r="13" spans="1:16" ht="13.5" customHeight="1">
      <c r="A13" s="248"/>
      <c r="B13" s="244"/>
      <c r="C13" s="244"/>
      <c r="D13" s="244"/>
      <c r="E13" s="244"/>
      <c r="F13" s="244"/>
      <c r="G13" s="1131" t="s">
        <v>478</v>
      </c>
      <c r="H13" s="1132"/>
      <c r="I13" s="1132"/>
      <c r="J13" s="1133"/>
      <c r="K13" s="267" t="s">
        <v>477</v>
      </c>
      <c r="L13" s="268" t="s">
        <v>477</v>
      </c>
      <c r="M13" s="269" t="s">
        <v>477</v>
      </c>
      <c r="N13" s="270" t="s">
        <v>477</v>
      </c>
    </row>
    <row r="14" spans="1:16" ht="13.5" customHeight="1">
      <c r="A14" s="248"/>
      <c r="B14" s="244"/>
      <c r="C14" s="244"/>
      <c r="D14" s="244"/>
      <c r="E14" s="244"/>
      <c r="F14" s="244"/>
      <c r="G14" s="1131" t="s">
        <v>479</v>
      </c>
      <c r="H14" s="1132"/>
      <c r="I14" s="1132"/>
      <c r="J14" s="1133"/>
      <c r="K14" s="267">
        <v>104781</v>
      </c>
      <c r="L14" s="268">
        <v>5474</v>
      </c>
      <c r="M14" s="269">
        <v>3486</v>
      </c>
      <c r="N14" s="270">
        <v>57</v>
      </c>
    </row>
    <row r="15" spans="1:16" ht="13.5" customHeight="1">
      <c r="A15" s="248"/>
      <c r="B15" s="244"/>
      <c r="C15" s="244"/>
      <c r="D15" s="244"/>
      <c r="E15" s="244"/>
      <c r="F15" s="244"/>
      <c r="G15" s="1131" t="s">
        <v>480</v>
      </c>
      <c r="H15" s="1132"/>
      <c r="I15" s="1132"/>
      <c r="J15" s="1133"/>
      <c r="K15" s="267">
        <v>17482</v>
      </c>
      <c r="L15" s="268">
        <v>913</v>
      </c>
      <c r="M15" s="269">
        <v>1601</v>
      </c>
      <c r="N15" s="270">
        <v>-43</v>
      </c>
    </row>
    <row r="16" spans="1:16">
      <c r="A16" s="248"/>
      <c r="B16" s="244"/>
      <c r="C16" s="244"/>
      <c r="D16" s="244"/>
      <c r="E16" s="244"/>
      <c r="F16" s="244"/>
      <c r="G16" s="1134" t="s">
        <v>481</v>
      </c>
      <c r="H16" s="1135"/>
      <c r="I16" s="1135"/>
      <c r="J16" s="1136"/>
      <c r="K16" s="268">
        <v>-183154</v>
      </c>
      <c r="L16" s="268">
        <v>-9568</v>
      </c>
      <c r="M16" s="269">
        <v>-9493</v>
      </c>
      <c r="N16" s="270">
        <v>0.8</v>
      </c>
    </row>
    <row r="17" spans="1:16">
      <c r="A17" s="248"/>
      <c r="B17" s="244"/>
      <c r="C17" s="244"/>
      <c r="D17" s="244"/>
      <c r="E17" s="244"/>
      <c r="F17" s="244"/>
      <c r="G17" s="1134" t="s">
        <v>169</v>
      </c>
      <c r="H17" s="1135"/>
      <c r="I17" s="1135"/>
      <c r="J17" s="1136"/>
      <c r="K17" s="268">
        <v>2089629</v>
      </c>
      <c r="L17" s="268">
        <v>109165</v>
      </c>
      <c r="M17" s="269">
        <v>92756</v>
      </c>
      <c r="N17" s="270">
        <v>17.7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28" t="s">
        <v>486</v>
      </c>
      <c r="H21" s="1129"/>
      <c r="I21" s="1129"/>
      <c r="J21" s="1130"/>
      <c r="K21" s="280">
        <v>10.97</v>
      </c>
      <c r="L21" s="281">
        <v>8.7799999999999994</v>
      </c>
      <c r="M21" s="282">
        <v>2.19</v>
      </c>
      <c r="N21" s="249"/>
      <c r="O21" s="283"/>
      <c r="P21" s="279"/>
    </row>
    <row r="22" spans="1:16" s="284" customFormat="1">
      <c r="A22" s="279"/>
      <c r="B22" s="249"/>
      <c r="C22" s="249"/>
      <c r="D22" s="249"/>
      <c r="E22" s="249"/>
      <c r="F22" s="249"/>
      <c r="G22" s="1128" t="s">
        <v>487</v>
      </c>
      <c r="H22" s="1129"/>
      <c r="I22" s="1129"/>
      <c r="J22" s="1130"/>
      <c r="K22" s="285">
        <v>93.3</v>
      </c>
      <c r="L22" s="286">
        <v>96.3</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19" t="s">
        <v>491</v>
      </c>
      <c r="H32" s="1120"/>
      <c r="I32" s="1120"/>
      <c r="J32" s="1121"/>
      <c r="K32" s="294">
        <v>1184242</v>
      </c>
      <c r="L32" s="294">
        <v>61866</v>
      </c>
      <c r="M32" s="295">
        <v>53752</v>
      </c>
      <c r="N32" s="296">
        <v>15.1</v>
      </c>
    </row>
    <row r="33" spans="1:16" ht="13.5" customHeight="1">
      <c r="A33" s="248"/>
      <c r="B33" s="244"/>
      <c r="C33" s="244"/>
      <c r="D33" s="244"/>
      <c r="E33" s="244"/>
      <c r="F33" s="244"/>
      <c r="G33" s="1119" t="s">
        <v>492</v>
      </c>
      <c r="H33" s="1120"/>
      <c r="I33" s="1120"/>
      <c r="J33" s="1121"/>
      <c r="K33" s="294" t="s">
        <v>477</v>
      </c>
      <c r="L33" s="294" t="s">
        <v>477</v>
      </c>
      <c r="M33" s="295" t="s">
        <v>477</v>
      </c>
      <c r="N33" s="296" t="s">
        <v>477</v>
      </c>
    </row>
    <row r="34" spans="1:16" ht="27" customHeight="1">
      <c r="A34" s="248"/>
      <c r="B34" s="244"/>
      <c r="C34" s="244"/>
      <c r="D34" s="244"/>
      <c r="E34" s="244"/>
      <c r="F34" s="244"/>
      <c r="G34" s="1119" t="s">
        <v>493</v>
      </c>
      <c r="H34" s="1120"/>
      <c r="I34" s="1120"/>
      <c r="J34" s="1121"/>
      <c r="K34" s="294" t="s">
        <v>477</v>
      </c>
      <c r="L34" s="294" t="s">
        <v>477</v>
      </c>
      <c r="M34" s="295">
        <v>8</v>
      </c>
      <c r="N34" s="296" t="s">
        <v>477</v>
      </c>
    </row>
    <row r="35" spans="1:16" ht="27" customHeight="1">
      <c r="A35" s="248"/>
      <c r="B35" s="244"/>
      <c r="C35" s="244"/>
      <c r="D35" s="244"/>
      <c r="E35" s="244"/>
      <c r="F35" s="244"/>
      <c r="G35" s="1119" t="s">
        <v>494</v>
      </c>
      <c r="H35" s="1120"/>
      <c r="I35" s="1120"/>
      <c r="J35" s="1121"/>
      <c r="K35" s="294">
        <v>147614</v>
      </c>
      <c r="L35" s="294">
        <v>7712</v>
      </c>
      <c r="M35" s="295">
        <v>15811</v>
      </c>
      <c r="N35" s="296">
        <v>-51.2</v>
      </c>
    </row>
    <row r="36" spans="1:16" ht="27" customHeight="1">
      <c r="A36" s="248"/>
      <c r="B36" s="244"/>
      <c r="C36" s="244"/>
      <c r="D36" s="244"/>
      <c r="E36" s="244"/>
      <c r="F36" s="244"/>
      <c r="G36" s="1119" t="s">
        <v>495</v>
      </c>
      <c r="H36" s="1120"/>
      <c r="I36" s="1120"/>
      <c r="J36" s="1121"/>
      <c r="K36" s="294">
        <v>46235</v>
      </c>
      <c r="L36" s="294">
        <v>2415</v>
      </c>
      <c r="M36" s="295">
        <v>3371</v>
      </c>
      <c r="N36" s="296">
        <v>-28.4</v>
      </c>
    </row>
    <row r="37" spans="1:16" ht="13.5" customHeight="1">
      <c r="A37" s="248"/>
      <c r="B37" s="244"/>
      <c r="C37" s="244"/>
      <c r="D37" s="244"/>
      <c r="E37" s="244"/>
      <c r="F37" s="244"/>
      <c r="G37" s="1119" t="s">
        <v>496</v>
      </c>
      <c r="H37" s="1120"/>
      <c r="I37" s="1120"/>
      <c r="J37" s="1121"/>
      <c r="K37" s="294" t="s">
        <v>477</v>
      </c>
      <c r="L37" s="294" t="s">
        <v>477</v>
      </c>
      <c r="M37" s="295">
        <v>1425</v>
      </c>
      <c r="N37" s="296" t="s">
        <v>477</v>
      </c>
    </row>
    <row r="38" spans="1:16" ht="27" customHeight="1">
      <c r="A38" s="248"/>
      <c r="B38" s="244"/>
      <c r="C38" s="244"/>
      <c r="D38" s="244"/>
      <c r="E38" s="244"/>
      <c r="F38" s="244"/>
      <c r="G38" s="1122" t="s">
        <v>497</v>
      </c>
      <c r="H38" s="1123"/>
      <c r="I38" s="1123"/>
      <c r="J38" s="1124"/>
      <c r="K38" s="297" t="s">
        <v>477</v>
      </c>
      <c r="L38" s="297" t="s">
        <v>477</v>
      </c>
      <c r="M38" s="298">
        <v>8</v>
      </c>
      <c r="N38" s="299" t="s">
        <v>477</v>
      </c>
      <c r="O38" s="293"/>
    </row>
    <row r="39" spans="1:16">
      <c r="A39" s="248"/>
      <c r="B39" s="244"/>
      <c r="C39" s="244"/>
      <c r="D39" s="244"/>
      <c r="E39" s="244"/>
      <c r="F39" s="244"/>
      <c r="G39" s="1122" t="s">
        <v>498</v>
      </c>
      <c r="H39" s="1123"/>
      <c r="I39" s="1123"/>
      <c r="J39" s="1124"/>
      <c r="K39" s="300">
        <v>-75285</v>
      </c>
      <c r="L39" s="300">
        <v>-3933</v>
      </c>
      <c r="M39" s="301">
        <v>-3247</v>
      </c>
      <c r="N39" s="302">
        <v>21.1</v>
      </c>
      <c r="O39" s="293"/>
    </row>
    <row r="40" spans="1:16" ht="27" customHeight="1">
      <c r="A40" s="248"/>
      <c r="B40" s="244"/>
      <c r="C40" s="244"/>
      <c r="D40" s="244"/>
      <c r="E40" s="244"/>
      <c r="F40" s="244"/>
      <c r="G40" s="1119" t="s">
        <v>499</v>
      </c>
      <c r="H40" s="1120"/>
      <c r="I40" s="1120"/>
      <c r="J40" s="1121"/>
      <c r="K40" s="300">
        <v>-1053210</v>
      </c>
      <c r="L40" s="300">
        <v>-55021</v>
      </c>
      <c r="M40" s="301">
        <v>-45760</v>
      </c>
      <c r="N40" s="302">
        <v>20.2</v>
      </c>
      <c r="O40" s="293"/>
    </row>
    <row r="41" spans="1:16">
      <c r="A41" s="248"/>
      <c r="B41" s="244"/>
      <c r="C41" s="244"/>
      <c r="D41" s="244"/>
      <c r="E41" s="244"/>
      <c r="F41" s="244"/>
      <c r="G41" s="1125" t="s">
        <v>279</v>
      </c>
      <c r="H41" s="1126"/>
      <c r="I41" s="1126"/>
      <c r="J41" s="1127"/>
      <c r="K41" s="294">
        <v>249596</v>
      </c>
      <c r="L41" s="300">
        <v>13039</v>
      </c>
      <c r="M41" s="301">
        <v>25369</v>
      </c>
      <c r="N41" s="302">
        <v>-48.6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2" t="s">
        <v>468</v>
      </c>
      <c r="J49" s="1114" t="s">
        <v>503</v>
      </c>
      <c r="K49" s="1115"/>
      <c r="L49" s="1115"/>
      <c r="M49" s="1115"/>
      <c r="N49" s="1116"/>
    </row>
    <row r="50" spans="1:14">
      <c r="A50" s="248"/>
      <c r="B50" s="244"/>
      <c r="C50" s="244"/>
      <c r="D50" s="244"/>
      <c r="E50" s="244"/>
      <c r="F50" s="244"/>
      <c r="G50" s="312"/>
      <c r="H50" s="313"/>
      <c r="I50" s="1113"/>
      <c r="J50" s="314" t="s">
        <v>504</v>
      </c>
      <c r="K50" s="315" t="s">
        <v>505</v>
      </c>
      <c r="L50" s="316" t="s">
        <v>506</v>
      </c>
      <c r="M50" s="317" t="s">
        <v>507</v>
      </c>
      <c r="N50" s="318" t="s">
        <v>508</v>
      </c>
    </row>
    <row r="51" spans="1:14">
      <c r="A51" s="248"/>
      <c r="B51" s="244"/>
      <c r="C51" s="244"/>
      <c r="D51" s="244"/>
      <c r="E51" s="244"/>
      <c r="F51" s="244"/>
      <c r="G51" s="310" t="s">
        <v>509</v>
      </c>
      <c r="H51" s="311"/>
      <c r="I51" s="319">
        <v>2090160</v>
      </c>
      <c r="J51" s="320">
        <v>103305</v>
      </c>
      <c r="K51" s="321">
        <v>-8.1</v>
      </c>
      <c r="L51" s="322">
        <v>55958</v>
      </c>
      <c r="M51" s="323">
        <v>7</v>
      </c>
      <c r="N51" s="324">
        <v>-15.1</v>
      </c>
    </row>
    <row r="52" spans="1:14">
      <c r="A52" s="248"/>
      <c r="B52" s="244"/>
      <c r="C52" s="244"/>
      <c r="D52" s="244"/>
      <c r="E52" s="244"/>
      <c r="F52" s="244"/>
      <c r="G52" s="325"/>
      <c r="H52" s="326" t="s">
        <v>510</v>
      </c>
      <c r="I52" s="327">
        <v>839067</v>
      </c>
      <c r="J52" s="328">
        <v>41470</v>
      </c>
      <c r="K52" s="329">
        <v>-6.7</v>
      </c>
      <c r="L52" s="330">
        <v>35126</v>
      </c>
      <c r="M52" s="331">
        <v>4</v>
      </c>
      <c r="N52" s="332">
        <v>-10.7</v>
      </c>
    </row>
    <row r="53" spans="1:14">
      <c r="A53" s="248"/>
      <c r="B53" s="244"/>
      <c r="C53" s="244"/>
      <c r="D53" s="244"/>
      <c r="E53" s="244"/>
      <c r="F53" s="244"/>
      <c r="G53" s="310" t="s">
        <v>511</v>
      </c>
      <c r="H53" s="311"/>
      <c r="I53" s="319">
        <v>2581988</v>
      </c>
      <c r="J53" s="320">
        <v>129242</v>
      </c>
      <c r="K53" s="321">
        <v>25.1</v>
      </c>
      <c r="L53" s="322">
        <v>59338</v>
      </c>
      <c r="M53" s="323">
        <v>6</v>
      </c>
      <c r="N53" s="324">
        <v>19.100000000000001</v>
      </c>
    </row>
    <row r="54" spans="1:14">
      <c r="A54" s="248"/>
      <c r="B54" s="244"/>
      <c r="C54" s="244"/>
      <c r="D54" s="244"/>
      <c r="E54" s="244"/>
      <c r="F54" s="244"/>
      <c r="G54" s="325"/>
      <c r="H54" s="326" t="s">
        <v>510</v>
      </c>
      <c r="I54" s="327">
        <v>689451</v>
      </c>
      <c r="J54" s="328">
        <v>34511</v>
      </c>
      <c r="K54" s="329">
        <v>-16.8</v>
      </c>
      <c r="L54" s="330">
        <v>34073</v>
      </c>
      <c r="M54" s="331">
        <v>-3</v>
      </c>
      <c r="N54" s="332">
        <v>-13.8</v>
      </c>
    </row>
    <row r="55" spans="1:14">
      <c r="A55" s="248"/>
      <c r="B55" s="244"/>
      <c r="C55" s="244"/>
      <c r="D55" s="244"/>
      <c r="E55" s="244"/>
      <c r="F55" s="244"/>
      <c r="G55" s="310" t="s">
        <v>512</v>
      </c>
      <c r="H55" s="311"/>
      <c r="I55" s="319">
        <v>1945930</v>
      </c>
      <c r="J55" s="320">
        <v>98999</v>
      </c>
      <c r="K55" s="321">
        <v>-23.4</v>
      </c>
      <c r="L55" s="322">
        <v>61557</v>
      </c>
      <c r="M55" s="323">
        <v>3.7</v>
      </c>
      <c r="N55" s="324">
        <v>-27.1</v>
      </c>
    </row>
    <row r="56" spans="1:14">
      <c r="A56" s="248"/>
      <c r="B56" s="244"/>
      <c r="C56" s="244"/>
      <c r="D56" s="244"/>
      <c r="E56" s="244"/>
      <c r="F56" s="244"/>
      <c r="G56" s="325"/>
      <c r="H56" s="326" t="s">
        <v>510</v>
      </c>
      <c r="I56" s="327">
        <v>1134971</v>
      </c>
      <c r="J56" s="328">
        <v>57742</v>
      </c>
      <c r="K56" s="329">
        <v>67.3</v>
      </c>
      <c r="L56" s="330">
        <v>32497</v>
      </c>
      <c r="M56" s="331">
        <v>-4.5999999999999996</v>
      </c>
      <c r="N56" s="332">
        <v>71.900000000000006</v>
      </c>
    </row>
    <row r="57" spans="1:14">
      <c r="A57" s="248"/>
      <c r="B57" s="244"/>
      <c r="C57" s="244"/>
      <c r="D57" s="244"/>
      <c r="E57" s="244"/>
      <c r="F57" s="244"/>
      <c r="G57" s="310" t="s">
        <v>513</v>
      </c>
      <c r="H57" s="311"/>
      <c r="I57" s="319">
        <v>1572844</v>
      </c>
      <c r="J57" s="320">
        <v>81292</v>
      </c>
      <c r="K57" s="321">
        <v>-17.899999999999999</v>
      </c>
      <c r="L57" s="322">
        <v>69806</v>
      </c>
      <c r="M57" s="323">
        <v>13.4</v>
      </c>
      <c r="N57" s="324">
        <v>-31.3</v>
      </c>
    </row>
    <row r="58" spans="1:14">
      <c r="A58" s="248"/>
      <c r="B58" s="244"/>
      <c r="C58" s="244"/>
      <c r="D58" s="244"/>
      <c r="E58" s="244"/>
      <c r="F58" s="244"/>
      <c r="G58" s="325"/>
      <c r="H58" s="326" t="s">
        <v>510</v>
      </c>
      <c r="I58" s="327">
        <v>775580</v>
      </c>
      <c r="J58" s="328">
        <v>40086</v>
      </c>
      <c r="K58" s="329">
        <v>-30.6</v>
      </c>
      <c r="L58" s="330">
        <v>32823</v>
      </c>
      <c r="M58" s="331">
        <v>1</v>
      </c>
      <c r="N58" s="332">
        <v>-31.6</v>
      </c>
    </row>
    <row r="59" spans="1:14">
      <c r="A59" s="248"/>
      <c r="B59" s="244"/>
      <c r="C59" s="244"/>
      <c r="D59" s="244"/>
      <c r="E59" s="244"/>
      <c r="F59" s="244"/>
      <c r="G59" s="310" t="s">
        <v>514</v>
      </c>
      <c r="H59" s="311"/>
      <c r="I59" s="319">
        <v>1789738</v>
      </c>
      <c r="J59" s="320">
        <v>93498</v>
      </c>
      <c r="K59" s="321">
        <v>15</v>
      </c>
      <c r="L59" s="322">
        <v>74444</v>
      </c>
      <c r="M59" s="323">
        <v>6.6</v>
      </c>
      <c r="N59" s="324">
        <v>8.4</v>
      </c>
    </row>
    <row r="60" spans="1:14">
      <c r="A60" s="248"/>
      <c r="B60" s="244"/>
      <c r="C60" s="244"/>
      <c r="D60" s="244"/>
      <c r="E60" s="244"/>
      <c r="F60" s="244"/>
      <c r="G60" s="325"/>
      <c r="H60" s="326" t="s">
        <v>510</v>
      </c>
      <c r="I60" s="333">
        <v>1014079</v>
      </c>
      <c r="J60" s="328">
        <v>52977</v>
      </c>
      <c r="K60" s="329">
        <v>32.200000000000003</v>
      </c>
      <c r="L60" s="330">
        <v>34175</v>
      </c>
      <c r="M60" s="331">
        <v>4.0999999999999996</v>
      </c>
      <c r="N60" s="332">
        <v>28.1</v>
      </c>
    </row>
    <row r="61" spans="1:14">
      <c r="A61" s="248"/>
      <c r="B61" s="244"/>
      <c r="C61" s="244"/>
      <c r="D61" s="244"/>
      <c r="E61" s="244"/>
      <c r="F61" s="244"/>
      <c r="G61" s="310" t="s">
        <v>515</v>
      </c>
      <c r="H61" s="334"/>
      <c r="I61" s="335">
        <v>1996132</v>
      </c>
      <c r="J61" s="336">
        <v>101267</v>
      </c>
      <c r="K61" s="337">
        <v>-1.9</v>
      </c>
      <c r="L61" s="338">
        <v>64221</v>
      </c>
      <c r="M61" s="339">
        <v>7.3</v>
      </c>
      <c r="N61" s="324">
        <v>-9.1999999999999993</v>
      </c>
    </row>
    <row r="62" spans="1:14">
      <c r="A62" s="248"/>
      <c r="B62" s="244"/>
      <c r="C62" s="244"/>
      <c r="D62" s="244"/>
      <c r="E62" s="244"/>
      <c r="F62" s="244"/>
      <c r="G62" s="325"/>
      <c r="H62" s="326" t="s">
        <v>510</v>
      </c>
      <c r="I62" s="327">
        <v>890630</v>
      </c>
      <c r="J62" s="328">
        <v>45357</v>
      </c>
      <c r="K62" s="329">
        <v>9.1</v>
      </c>
      <c r="L62" s="330">
        <v>33739</v>
      </c>
      <c r="M62" s="331">
        <v>0.3</v>
      </c>
      <c r="N62" s="332">
        <v>8.8000000000000007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21.84</v>
      </c>
      <c r="G47" s="12">
        <v>20.9</v>
      </c>
      <c r="H47" s="12">
        <v>21.26</v>
      </c>
      <c r="I47" s="12">
        <v>21.66</v>
      </c>
      <c r="J47" s="13">
        <v>21.72</v>
      </c>
    </row>
    <row r="48" spans="2:10" ht="57.75" customHeight="1">
      <c r="B48" s="14"/>
      <c r="C48" s="1139" t="s">
        <v>4</v>
      </c>
      <c r="D48" s="1139"/>
      <c r="E48" s="1140"/>
      <c r="F48" s="15">
        <v>4.46</v>
      </c>
      <c r="G48" s="16">
        <v>6.66</v>
      </c>
      <c r="H48" s="16">
        <v>9.4</v>
      </c>
      <c r="I48" s="16">
        <v>5.77</v>
      </c>
      <c r="J48" s="17">
        <v>7.46</v>
      </c>
    </row>
    <row r="49" spans="2:10" ht="57.75" customHeight="1" thickBot="1">
      <c r="B49" s="18"/>
      <c r="C49" s="1141" t="s">
        <v>5</v>
      </c>
      <c r="D49" s="1141"/>
      <c r="E49" s="1142"/>
      <c r="F49" s="19">
        <v>0.91</v>
      </c>
      <c r="G49" s="20">
        <v>2.41</v>
      </c>
      <c r="H49" s="20">
        <v>2.86</v>
      </c>
      <c r="I49" s="20" t="s">
        <v>522</v>
      </c>
      <c r="J49" s="21">
        <v>1.68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v>4.4000000000000004</v>
      </c>
      <c r="G34" s="33">
        <v>6.48</v>
      </c>
      <c r="H34" s="33">
        <v>9.16</v>
      </c>
      <c r="I34" s="33">
        <v>5.59</v>
      </c>
      <c r="J34" s="34">
        <v>7.38</v>
      </c>
      <c r="K34" s="22"/>
      <c r="L34" s="22"/>
      <c r="M34" s="22"/>
      <c r="N34" s="22"/>
      <c r="O34" s="22"/>
      <c r="P34" s="22"/>
    </row>
    <row r="35" spans="1:16" ht="39" customHeight="1">
      <c r="A35" s="22"/>
      <c r="B35" s="35"/>
      <c r="C35" s="1143" t="s">
        <v>524</v>
      </c>
      <c r="D35" s="1144"/>
      <c r="E35" s="1145"/>
      <c r="F35" s="36">
        <v>3.84</v>
      </c>
      <c r="G35" s="37">
        <v>4.1100000000000003</v>
      </c>
      <c r="H35" s="37">
        <v>4.97</v>
      </c>
      <c r="I35" s="37">
        <v>4.3899999999999997</v>
      </c>
      <c r="J35" s="38">
        <v>4.05</v>
      </c>
      <c r="K35" s="22"/>
      <c r="L35" s="22"/>
      <c r="M35" s="22"/>
      <c r="N35" s="22"/>
      <c r="O35" s="22"/>
      <c r="P35" s="22"/>
    </row>
    <row r="36" spans="1:16" ht="39" customHeight="1">
      <c r="A36" s="22"/>
      <c r="B36" s="35"/>
      <c r="C36" s="1143" t="s">
        <v>525</v>
      </c>
      <c r="D36" s="1144"/>
      <c r="E36" s="1145"/>
      <c r="F36" s="36">
        <v>4.21</v>
      </c>
      <c r="G36" s="37">
        <v>2.0099999999999998</v>
      </c>
      <c r="H36" s="37">
        <v>2.77</v>
      </c>
      <c r="I36" s="37">
        <v>2.92</v>
      </c>
      <c r="J36" s="38">
        <v>3.51</v>
      </c>
      <c r="K36" s="22"/>
      <c r="L36" s="22"/>
      <c r="M36" s="22"/>
      <c r="N36" s="22"/>
      <c r="O36" s="22"/>
      <c r="P36" s="22"/>
    </row>
    <row r="37" spans="1:16" ht="39" customHeight="1">
      <c r="A37" s="22"/>
      <c r="B37" s="35"/>
      <c r="C37" s="1143" t="s">
        <v>526</v>
      </c>
      <c r="D37" s="1144"/>
      <c r="E37" s="1145"/>
      <c r="F37" s="36">
        <v>2.1</v>
      </c>
      <c r="G37" s="37">
        <v>1.97</v>
      </c>
      <c r="H37" s="37">
        <v>1.78</v>
      </c>
      <c r="I37" s="37">
        <v>2.12</v>
      </c>
      <c r="J37" s="38">
        <v>2.09</v>
      </c>
      <c r="K37" s="22"/>
      <c r="L37" s="22"/>
      <c r="M37" s="22"/>
      <c r="N37" s="22"/>
      <c r="O37" s="22"/>
      <c r="P37" s="22"/>
    </row>
    <row r="38" spans="1:16" ht="39" customHeight="1">
      <c r="A38" s="22"/>
      <c r="B38" s="35"/>
      <c r="C38" s="1143" t="s">
        <v>527</v>
      </c>
      <c r="D38" s="1144"/>
      <c r="E38" s="1145"/>
      <c r="F38" s="36">
        <v>0.18</v>
      </c>
      <c r="G38" s="37">
        <v>0.15</v>
      </c>
      <c r="H38" s="37">
        <v>0.13</v>
      </c>
      <c r="I38" s="37">
        <v>0.17</v>
      </c>
      <c r="J38" s="38">
        <v>0.22</v>
      </c>
      <c r="K38" s="22"/>
      <c r="L38" s="22"/>
      <c r="M38" s="22"/>
      <c r="N38" s="22"/>
      <c r="O38" s="22"/>
      <c r="P38" s="22"/>
    </row>
    <row r="39" spans="1:16" ht="39" customHeight="1">
      <c r="A39" s="22"/>
      <c r="B39" s="35"/>
      <c r="C39" s="1143" t="s">
        <v>528</v>
      </c>
      <c r="D39" s="1144"/>
      <c r="E39" s="1145"/>
      <c r="F39" s="36">
        <v>0.06</v>
      </c>
      <c r="G39" s="37">
        <v>0.19</v>
      </c>
      <c r="H39" s="37">
        <v>0.24</v>
      </c>
      <c r="I39" s="37">
        <v>0.18</v>
      </c>
      <c r="J39" s="38">
        <v>0.08</v>
      </c>
      <c r="K39" s="22"/>
      <c r="L39" s="22"/>
      <c r="M39" s="22"/>
      <c r="N39" s="22"/>
      <c r="O39" s="22"/>
      <c r="P39" s="22"/>
    </row>
    <row r="40" spans="1:16" ht="39" customHeight="1">
      <c r="A40" s="22"/>
      <c r="B40" s="35"/>
      <c r="C40" s="1143" t="s">
        <v>529</v>
      </c>
      <c r="D40" s="1144"/>
      <c r="E40" s="1145"/>
      <c r="F40" s="36">
        <v>0.01</v>
      </c>
      <c r="G40" s="37">
        <v>0.01</v>
      </c>
      <c r="H40" s="37">
        <v>0.01</v>
      </c>
      <c r="I40" s="37">
        <v>0.01</v>
      </c>
      <c r="J40" s="38">
        <v>0.02</v>
      </c>
      <c r="K40" s="22"/>
      <c r="L40" s="22"/>
      <c r="M40" s="22"/>
      <c r="N40" s="22"/>
      <c r="O40" s="22"/>
      <c r="P40" s="22"/>
    </row>
    <row r="41" spans="1:16" ht="39" customHeight="1">
      <c r="A41" s="22"/>
      <c r="B41" s="35"/>
      <c r="C41" s="1143" t="s">
        <v>530</v>
      </c>
      <c r="D41" s="1144"/>
      <c r="E41" s="1145"/>
      <c r="F41" s="36">
        <v>0</v>
      </c>
      <c r="G41" s="37">
        <v>0</v>
      </c>
      <c r="H41" s="37">
        <v>0</v>
      </c>
      <c r="I41" s="37">
        <v>0</v>
      </c>
      <c r="J41" s="38">
        <v>0</v>
      </c>
      <c r="K41" s="22"/>
      <c r="L41" s="22"/>
      <c r="M41" s="22"/>
      <c r="N41" s="22"/>
      <c r="O41" s="22"/>
      <c r="P41" s="22"/>
    </row>
    <row r="42" spans="1:16" ht="39" customHeight="1">
      <c r="A42" s="22"/>
      <c r="B42" s="39"/>
      <c r="C42" s="1143" t="s">
        <v>531</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532</v>
      </c>
      <c r="D43" s="1147"/>
      <c r="E43" s="1148"/>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1319</v>
      </c>
      <c r="L45" s="60">
        <v>1275</v>
      </c>
      <c r="M45" s="60">
        <v>1276</v>
      </c>
      <c r="N45" s="60">
        <v>1263</v>
      </c>
      <c r="O45" s="61">
        <v>1184</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14</v>
      </c>
      <c r="F48" s="1153"/>
      <c r="G48" s="1153"/>
      <c r="H48" s="1153"/>
      <c r="I48" s="1153"/>
      <c r="J48" s="1154"/>
      <c r="K48" s="63">
        <v>162</v>
      </c>
      <c r="L48" s="64">
        <v>159</v>
      </c>
      <c r="M48" s="64">
        <v>158</v>
      </c>
      <c r="N48" s="64">
        <v>148</v>
      </c>
      <c r="O48" s="65">
        <v>148</v>
      </c>
      <c r="P48" s="48"/>
      <c r="Q48" s="48"/>
      <c r="R48" s="48"/>
      <c r="S48" s="48"/>
      <c r="T48" s="48"/>
      <c r="U48" s="48"/>
    </row>
    <row r="49" spans="1:21" ht="30.75" customHeight="1">
      <c r="A49" s="48"/>
      <c r="B49" s="1161"/>
      <c r="C49" s="1162"/>
      <c r="D49" s="62"/>
      <c r="E49" s="1153" t="s">
        <v>15</v>
      </c>
      <c r="F49" s="1153"/>
      <c r="G49" s="1153"/>
      <c r="H49" s="1153"/>
      <c r="I49" s="1153"/>
      <c r="J49" s="1154"/>
      <c r="K49" s="63">
        <v>64</v>
      </c>
      <c r="L49" s="64">
        <v>58</v>
      </c>
      <c r="M49" s="64">
        <v>51</v>
      </c>
      <c r="N49" s="64">
        <v>48</v>
      </c>
      <c r="O49" s="65">
        <v>46</v>
      </c>
      <c r="P49" s="48"/>
      <c r="Q49" s="48"/>
      <c r="R49" s="48"/>
      <c r="S49" s="48"/>
      <c r="T49" s="48"/>
      <c r="U49" s="48"/>
    </row>
    <row r="50" spans="1:21" ht="30.75" customHeight="1">
      <c r="A50" s="48"/>
      <c r="B50" s="1161"/>
      <c r="C50" s="1162"/>
      <c r="D50" s="62"/>
      <c r="E50" s="1153" t="s">
        <v>16</v>
      </c>
      <c r="F50" s="1153"/>
      <c r="G50" s="1153"/>
      <c r="H50" s="1153"/>
      <c r="I50" s="1153"/>
      <c r="J50" s="1154"/>
      <c r="K50" s="63">
        <v>0</v>
      </c>
      <c r="L50" s="64">
        <v>1</v>
      </c>
      <c r="M50" s="64">
        <v>1</v>
      </c>
      <c r="N50" s="64" t="s">
        <v>477</v>
      </c>
      <c r="O50" s="65" t="s">
        <v>477</v>
      </c>
      <c r="P50" s="48"/>
      <c r="Q50" s="48"/>
      <c r="R50" s="48"/>
      <c r="S50" s="48"/>
      <c r="T50" s="48"/>
      <c r="U50" s="48"/>
    </row>
    <row r="51" spans="1:21" ht="30.75" customHeight="1">
      <c r="A51" s="48"/>
      <c r="B51" s="1163"/>
      <c r="C51" s="1164"/>
      <c r="D51" s="66"/>
      <c r="E51" s="1153" t="s">
        <v>17</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18</v>
      </c>
      <c r="C52" s="1152"/>
      <c r="D52" s="66"/>
      <c r="E52" s="1153" t="s">
        <v>19</v>
      </c>
      <c r="F52" s="1153"/>
      <c r="G52" s="1153"/>
      <c r="H52" s="1153"/>
      <c r="I52" s="1153"/>
      <c r="J52" s="1154"/>
      <c r="K52" s="63">
        <v>1171</v>
      </c>
      <c r="L52" s="64">
        <v>1172</v>
      </c>
      <c r="M52" s="64">
        <v>1192</v>
      </c>
      <c r="N52" s="64">
        <v>1191</v>
      </c>
      <c r="O52" s="65">
        <v>1128</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374</v>
      </c>
      <c r="L53" s="69">
        <v>321</v>
      </c>
      <c r="M53" s="69">
        <v>294</v>
      </c>
      <c r="N53" s="69">
        <v>268</v>
      </c>
      <c r="O53" s="70">
        <v>250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ASKT1116</cp:lastModifiedBy>
  <cp:lastPrinted>2015-04-16T07:30:24Z</cp:lastPrinted>
  <dcterms:created xsi:type="dcterms:W3CDTF">2015-02-17T07:49:54Z</dcterms:created>
  <dcterms:modified xsi:type="dcterms:W3CDTF">2015-04-21T07:46:02Z</dcterms:modified>
  <cp:category/>
</cp:coreProperties>
</file>