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D:\ASKT1528\Desktop\R8.3.4令和６年度財政状況資料集の作成について\"/>
    </mc:Choice>
  </mc:AlternateContent>
  <xr:revisionPtr revIDLastSave="0" documentId="13_ncr:1_{B0FA139A-8E76-4200-BF1A-64ADA1D7ECAA}" xr6:coauthVersionLast="36" xr6:coauthVersionMax="36" xr10:uidLastSave="{00000000-0000-0000-0000-000000000000}"/>
  <bookViews>
    <workbookView xWindow="0" yWindow="0" windowWidth="28800" windowHeight="138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BE35" i="10"/>
  <c r="BW34" i="10"/>
  <c r="BW35" i="10" s="1"/>
  <c r="BW36" i="10" s="1"/>
  <c r="BW37" i="10" s="1"/>
  <c r="BE34" i="10"/>
  <c r="C34" i="10"/>
  <c r="CO34" i="10" l="1"/>
  <c r="CO35" i="10" s="1"/>
  <c r="C35" i="10"/>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l="1"/>
  <c r="AM35" i="10" s="1"/>
  <c r="AM36" i="10" s="1"/>
</calcChain>
</file>

<file path=xl/sharedStrings.xml><?xml version="1.0" encoding="utf-8"?>
<sst xmlns="http://schemas.openxmlformats.org/spreadsheetml/2006/main" count="1121" uniqueCount="566">
  <si>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</si>
  <si>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</si>
  <si>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</si>
  <si>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</si>
  <si>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</si>
  <si>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</si>
  <si>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</si>
  <si>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</si>
  <si>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</si>
  <si>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</si>
  <si>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</si>
  <si>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</si>
  <si>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</si>
  <si>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</si>
  <si>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</si>
  <si>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</si>
  <si>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</si>
  <si>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</si>
  <si>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</si>
  <si>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</si>
  <si>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</si>
  <si>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</si>
  <si>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</si>
  <si>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</si>
  <si>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</si>
  <si>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</si>
  <si>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</si>
  <si>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</si>
  <si>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</si>
  <si>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</si>
  <si>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</si>
  <si>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</si>
  <si>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</si>
  <si>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</si>
  <si>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</si>
  <si>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</si>
  <si>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</si>
  <si>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</si>
  <si>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</si>
  <si>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</si>
  <si>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</si>
  <si>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</si>
  <si>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</si>
  <si>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</si>
  <si>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</si>
  <si>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</si>
  <si>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</si>
  <si>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</si>
  <si>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</si>
  <si>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</si>
  <si>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</si>
  <si>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</si>
  <si>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</si>
  <si>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</si>
  <si>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</si>
  <si>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</si>
  <si>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</si>
  <si>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</si>
  <si>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</si>
  <si>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</si>
  <si>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</si>
  <si>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</si>
  <si>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</si>
  <si>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</si>
  <si>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</si>
  <si>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</si>
  <si>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</si>
  <si>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</si>
  <si>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</si>
  <si>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</si>
  <si>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</si>
  <si>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</si>
  <si>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</si>
  <si>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</si>
  <si>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</si>
  <si>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</si>
  <si>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</si>
  <si>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</si>
  <si>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</si>
  <si>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</si>
  <si>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</si>
  <si>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</si>
  <si>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</si>
  <si>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</si>
  <si>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</si>
  <si>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</si>
  <si>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</si>
  <si>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</si>
  <si>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</si>
  <si>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</si>
  <si>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</si>
  <si>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</si>
  <si>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</si>
  <si>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</si>
  <si>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</si>
  <si>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</si>
  <si>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</si>
  <si>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</si>
  <si>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</si>
  <si>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</si>
  <si>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</si>
  <si>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</si>
  <si>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</si>
  <si>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</si>
  <si>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</si>
  <si>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</si>
  <si>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</si>
  <si>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</si>
  <si>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</si>
  <si>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</si>
  <si>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</si>
  <si>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</si>
  <si>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</si>
  <si>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</si>
  <si>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</si>
  <si>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</si>
  <si>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</si>
  <si>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</si>
  <si>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</si>
  <si>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</si>
  <si>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</si>
  <si>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</si>
  <si>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</si>
  <si>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</si>
  <si>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</si>
  <si>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</si>
  <si>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</si>
  <si>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</si>
  <si>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</si>
  <si>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</si>
  <si>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</si>
  <si>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</si>
  <si>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</si>
  <si>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</si>
  <si>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</si>
  <si>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</si>
  <si>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</si>
  <si>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</si>
  <si>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</si>
  <si>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</si>
  <si>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</si>
  <si>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</si>
  <si>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</si>
  <si>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</si>
  <si>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</si>
  <si>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</si>
  <si>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</si>
  <si>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</si>
  <si>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</si>
  <si>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</si>
  <si>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</si>
  <si>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</si>
  <si>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</si>
  <si>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</si>
  <si>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</si>
  <si>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</si>
  <si>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</si>
  <si>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</si>
  <si>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</si>
  <si>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</si>
  <si>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</si>
  <si>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</si>
  <si>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</si>
  <si>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</si>
  <si>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</si>
  <si>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</si>
  <si>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</si>
  <si>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</si>
  <si>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</si>
  <si>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</si>
  <si>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</si>
  <si>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</si>
  <si>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</si>
  <si>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</si>
  <si>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</si>
  <si>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</si>
  <si>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</si>
  <si>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</si>
  <si>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</si>
  <si>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</si>
  <si>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</si>
  <si>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</si>
  <si>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</si>
  <si>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</si>
  <si>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</si>
  <si>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</si>
  <si>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</si>
  <si>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</si>
  <si>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</si>
  <si>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</si>
  <si>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</si>
  <si>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</si>
  <si>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</si>
  <si>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</si>
  <si>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</si>
  <si>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</si>
  <si>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</si>
  <si>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</si>
  <si>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</si>
  <si>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</si>
  <si>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</si>
  <si>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</si>
  <si>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</si>
  <si>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</si>
  <si>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熊本県芦北町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</si>
  <si>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</si>
  <si>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</si>
  <si>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</si>
  <si>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</si>
  <si>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</si>
  <si>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</si>
  <si>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</si>
  <si>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</si>
  <si>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</si>
  <si>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</si>
  <si>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</si>
  <si>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</si>
  <si>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</si>
  <si>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</si>
  <si>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</si>
  <si>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</si>
  <si>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</si>
  <si>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</si>
  <si>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</si>
  <si>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</si>
  <si>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</si>
  <si>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</si>
  <si>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</si>
  <si>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</si>
  <si>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</si>
  <si>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</si>
  <si>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</si>
  <si>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</si>
  <si>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</si>
  <si>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</si>
  <si>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</si>
  <si>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</si>
  <si>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</si>
  <si>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</si>
  <si>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</si>
  <si>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</si>
  <si>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</si>
  <si>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</si>
  <si>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</si>
  <si>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</si>
  <si>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</si>
  <si>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</si>
  <si>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</si>
  <si>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</si>
  <si>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</si>
  <si>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</si>
  <si>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</si>
  <si>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</si>
  <si>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</si>
  <si>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</si>
  <si>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</si>
  <si>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</si>
  <si>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</si>
  <si>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</si>
  <si>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</si>
  <si>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</si>
  <si>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</si>
  <si>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</si>
  <si>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</si>
  <si>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</si>
  <si>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</si>
  <si>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</si>
  <si>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</si>
  <si>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</si>
  <si>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</si>
  <si>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</si>
  <si>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</si>
  <si>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</si>
  <si>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</si>
  <si>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</si>
  <si>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</si>
  <si>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</si>
  <si>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</si>
  <si>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</si>
  <si>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</si>
  <si>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</si>
  <si>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</si>
  <si>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</si>
  <si>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</si>
  <si>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</si>
  <si>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</si>
  <si>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</si>
  <si>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</si>
  <si>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</si>
  <si>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</si>
  <si>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</si>
  <si>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</si>
  <si>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</si>
  <si>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</si>
  <si>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</si>
  <si>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</si>
  <si>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</si>
  <si>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</si>
  <si>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</si>
  <si>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</si>
  <si>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</si>
  <si>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</si>
  <si>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</si>
  <si>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</si>
  <si>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</si>
  <si>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</si>
  <si>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</si>
  <si>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</si>
  <si>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</si>
  <si>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</si>
  <si>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</si>
  <si>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</si>
  <si>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</si>
  <si>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</si>
  <si>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</si>
  <si>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</si>
  <si>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</si>
  <si>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</si>
  <si>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</si>
  <si>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</si>
  <si>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</si>
  <si>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</si>
  <si>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</si>
  <si>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</si>
  <si>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</si>
  <si>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</si>
  <si>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</si>
  <si>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</si>
  <si>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</si>
  <si>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</si>
  <si>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</si>
  <si>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</si>
  <si>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</si>
  <si>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</si>
  <si>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</si>
  <si>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</si>
  <si>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</si>
  <si>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</si>
  <si>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</si>
  <si>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</si>
  <si>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</si>
  <si>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</si>
  <si>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</si>
  <si>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</si>
  <si>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</si>
  <si>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</si>
  <si>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</si>
  <si>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</si>
  <si>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</si>
  <si>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</si>
  <si>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</si>
  <si>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</si>
  <si>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</si>
  <si>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</si>
  <si>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</si>
  <si>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熊本県芦北町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</si>
  <si>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</si>
  <si>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</si>
  <si>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</si>
  <si>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</si>
  <si>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</si>
  <si>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</si>
  <si>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</si>
  <si>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</si>
  <si>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</si>
  <si>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</si>
  <si>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</si>
  <si>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</si>
  <si>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</si>
  <si>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</si>
  <si>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</si>
  <si>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</si>
  <si>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</si>
  <si>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</si>
  <si>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</si>
  <si>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</si>
  <si>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</si>
  <si>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</si>
  <si>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</si>
  <si>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</si>
  <si>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</si>
  <si>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</si>
  <si>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</si>
  <si>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</si>
  <si>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</si>
  <si>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</si>
  <si>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</si>
  <si>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</si>
  <si>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</si>
  <si>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</si>
  <si>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</si>
  <si>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</si>
  <si>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</si>
  <si>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</si>
  <si>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</si>
  <si>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</si>
  <si>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農業集落排水事業会計</t>
    <phoneticPr fontId="5"/>
  </si>
  <si>
    <t>生活排水事業会計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</si>
  <si>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</si>
  <si>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</si>
  <si>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</si>
  <si>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</si>
  <si>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</si>
  <si>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</si>
  <si>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</si>
  <si>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</si>
  <si>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</si>
  <si>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</si>
  <si>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</si>
  <si>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</si>
  <si>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</si>
  <si>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</si>
  <si>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</si>
  <si>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</si>
  <si>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</si>
  <si>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</si>
  <si>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</si>
  <si>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</si>
  <si>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</si>
  <si>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</si>
  <si>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</si>
  <si>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</si>
  <si>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</si>
  <si>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</si>
  <si>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</si>
  <si>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</si>
  <si>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</si>
  <si>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</si>
  <si>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</si>
  <si>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</si>
  <si>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</si>
  <si>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</si>
  <si>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</si>
  <si>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</si>
  <si>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</si>
  <si>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</si>
  <si>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</si>
  <si>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</si>
  <si>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</si>
  <si>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</si>
  <si>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</si>
  <si>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</si>
  <si>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</si>
  <si>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</si>
  <si>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</si>
  <si>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</si>
  <si>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</si>
  <si>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</si>
  <si>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</si>
  <si>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下水道事業会計（農業集落排水事業）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</si>
  <si>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</si>
  <si>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</si>
  <si>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下水道事業会計（生活排水処理事業）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</si>
  <si>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</si>
  <si>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</si>
  <si>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</si>
  <si>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</si>
  <si>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</si>
  <si>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</si>
  <si>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</si>
  <si>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</si>
  <si>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</si>
  <si>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</si>
  <si>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</si>
  <si>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</si>
  <si>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</si>
  <si>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</si>
  <si>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</si>
  <si>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</si>
  <si>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</si>
  <si>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</si>
  <si>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</si>
  <si>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</si>
  <si>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</si>
  <si>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</si>
  <si>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</si>
  <si>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</si>
  <si>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</si>
  <si>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</si>
  <si>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</si>
  <si>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</si>
  <si>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</si>
  <si>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</si>
  <si>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</si>
  <si>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</si>
  <si>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</si>
  <si>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</si>
  <si>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</si>
  <si>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</si>
  <si>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</si>
  <si>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</si>
  <si>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</si>
  <si>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</si>
  <si>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</si>
  <si>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</si>
  <si>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</si>
  <si>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</si>
  <si>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</si>
  <si>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</si>
  <si>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</si>
  <si>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</si>
  <si>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</si>
  <si>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</si>
  <si>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</si>
  <si>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</si>
  <si>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</si>
  <si>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</si>
  <si>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</si>
  <si>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</si>
  <si>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</si>
  <si>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</si>
  <si>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</si>
  <si>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</si>
  <si>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</si>
  <si>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</si>
  <si>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</si>
  <si>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</si>
  <si>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</si>
  <si>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</si>
  <si>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</si>
  <si>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</si>
  <si>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</si>
  <si>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</si>
  <si>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</si>
  <si>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</si>
  <si>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</si>
  <si>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</si>
  <si>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</si>
  <si>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</si>
  <si>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</si>
  <si>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</si>
  <si>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</si>
  <si>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</si>
  <si>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</si>
  <si>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</si>
  <si>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3.28</t>
  </si>
  <si>
    <t>▲ 7.52</t>
  </si>
  <si>
    <t>一般会計</t>
  </si>
  <si>
    <t>水道事業会計</t>
  </si>
  <si>
    <t>介護保険事業特別会計</t>
  </si>
  <si>
    <t>国民健康保険事業特別会計</t>
  </si>
  <si>
    <t>農業集落排水事業会計</t>
  </si>
  <si>
    <t>奨学資金貸付特別会計</t>
  </si>
  <si>
    <t>後期高齢者医療事業特別会計</t>
  </si>
  <si>
    <t>生活排水事業会計</t>
  </si>
  <si>
    <t>その他会計（赤字）</t>
  </si>
  <si>
    <t>その他会計（黒字）</t>
  </si>
  <si>
    <t>R02</t>
    <phoneticPr fontId="5"/>
  </si>
  <si>
    <t>R03</t>
    <phoneticPr fontId="5"/>
  </si>
  <si>
    <t>R04</t>
    <phoneticPr fontId="5"/>
  </si>
  <si>
    <t>R05</t>
    <phoneticPr fontId="5"/>
  </si>
  <si>
    <t>R06</t>
    <phoneticPr fontId="5"/>
  </si>
  <si>
    <t>御立岬</t>
    <rPh sb="0" eb="2">
      <t>オタチ</t>
    </rPh>
    <rPh sb="2" eb="3">
      <t>ミサキ</t>
    </rPh>
    <phoneticPr fontId="2"/>
  </si>
  <si>
    <t>あしきたマリンサービス</t>
  </si>
  <si>
    <t>熊本県市町村総合事務組合</t>
  </si>
  <si>
    <t>水俣芦北広域行政事務組合</t>
  </si>
  <si>
    <t>熊本県後期高齢者医療広域連合（一般会計）</t>
  </si>
  <si>
    <t>熊本県後期高齢者医療広域連合（後期高齢者医療特別会計）</t>
  </si>
  <si>
    <t>-</t>
    <phoneticPr fontId="2"/>
  </si>
  <si>
    <t>(まちづくり振興基金(R06年度末現在))</t>
    <phoneticPr fontId="2"/>
  </si>
  <si>
    <t>(町有施設整備基金(R06年度末現在))</t>
    <phoneticPr fontId="2"/>
  </si>
  <si>
    <t>(ふるさと応援寄附金基金(R06年度末現在))</t>
    <phoneticPr fontId="2"/>
  </si>
  <si>
    <t>(社会福祉振興基金(R06年度末現在))</t>
    <phoneticPr fontId="2"/>
  </si>
  <si>
    <t>(九州新幹線渇水対策等被害対策基金(R06年度末現在))</t>
    <phoneticPr fontId="5"/>
  </si>
  <si>
    <t>特別会計（交通災害共済事業）分を含む</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</si>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</sst>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0A8D-4AF9-B458-CA82C9B1283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118275</c:v>
                </c:pt>
                <c:pt idx="1">
                  <c:v>74094</c:v>
                </c:pt>
                <c:pt idx="2">
                  <c:v>137484</c:v>
                </c:pt>
                <c:pt idx="3">
                  <c:v>132710</c:v>
                </c:pt>
                <c:pt idx="4">
                  <c:v>101778</c:v>
                </c:pt>
              </c:numCache>
            </c:numRef>
          </c:val>
          <c:smooth val="0"/>
          <c:extLst>
            <c:ext xmlns:c16="http://schemas.microsoft.com/office/drawing/2014/chart" uri="{C3380CC4-5D6E-409C-BE32-E72D297353CC}">
              <c16:uniqueId val="{00000001-0A8D-4AF9-B458-CA82C9B1283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8.83</c:v>
                </c:pt>
                <c:pt idx="1">
                  <c:v>16.48</c:v>
                </c:pt>
                <c:pt idx="2">
                  <c:v>12.13</c:v>
                </c:pt>
                <c:pt idx="3">
                  <c:v>13.82</c:v>
                </c:pt>
                <c:pt idx="4">
                  <c:v>5.92</c:v>
                </c:pt>
              </c:numCache>
            </c:numRef>
          </c:val>
          <c:extLst>
            <c:ext xmlns:c16="http://schemas.microsoft.com/office/drawing/2014/chart" uri="{C3380CC4-5D6E-409C-BE32-E72D297353CC}">
              <c16:uniqueId val="{00000000-4AF3-405F-8C70-C77F8CE891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21.08</c:v>
                </c:pt>
                <c:pt idx="1">
                  <c:v>20.09</c:v>
                </c:pt>
                <c:pt idx="2">
                  <c:v>22.26</c:v>
                </c:pt>
                <c:pt idx="3">
                  <c:v>22.08</c:v>
                </c:pt>
                <c:pt idx="4">
                  <c:v>21.5</c:v>
                </c:pt>
              </c:numCache>
            </c:numRef>
          </c:val>
          <c:extLst>
            <c:ext xmlns:c16="http://schemas.microsoft.com/office/drawing/2014/chart" uri="{C3380CC4-5D6E-409C-BE32-E72D297353CC}">
              <c16:uniqueId val="{00000001-4AF3-405F-8C70-C77F8CE891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1.56</c:v>
                </c:pt>
                <c:pt idx="1">
                  <c:v>8.08</c:v>
                </c:pt>
                <c:pt idx="2">
                  <c:v>-3.28</c:v>
                </c:pt>
                <c:pt idx="3">
                  <c:v>1.81</c:v>
                </c:pt>
                <c:pt idx="4">
                  <c:v>-7.52</c:v>
                </c:pt>
              </c:numCache>
            </c:numRef>
          </c:val>
          <c:smooth val="0"/>
          <c:extLst>
            <c:ext xmlns:c16="http://schemas.microsoft.com/office/drawing/2014/chart" uri="{C3380CC4-5D6E-409C-BE32-E72D297353CC}">
              <c16:uniqueId val="{00000002-4AF3-405F-8C70-C77F8CE891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0.65</c:v>
                </c:pt>
                <c:pt idx="8">
                  <c:v>#N/A</c:v>
                </c:pt>
                <c:pt idx="9">
                  <c:v>0</c:v>
                </c:pt>
              </c:numCache>
            </c:numRef>
          </c:val>
          <c:extLst>
            <c:ext xmlns:c16="http://schemas.microsoft.com/office/drawing/2014/chart" uri="{C3380CC4-5D6E-409C-BE32-E72D297353CC}">
              <c16:uniqueId val="{00000000-2B0D-4464-89F4-8ADE7EF64AF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0D-4464-89F4-8ADE7EF64AF7}"/>
            </c:ext>
          </c:extLst>
        </c:ser>
        <c:ser>
          <c:idx val="2"/>
          <c:order val="2"/>
          <c:tx>
            <c:strRef>
              <c:f>データシート!$A$29</c:f>
              <c:strCache>
                <c:ptCount val="1"/>
                <c:pt idx="0">
                  <c:v>生活排水事業会計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0.02</c:v>
                </c:pt>
              </c:numCache>
            </c:numRef>
          </c:val>
          <c:extLst>
            <c:ext xmlns:c16="http://schemas.microsoft.com/office/drawing/2014/chart" uri="{C3380CC4-5D6E-409C-BE32-E72D297353CC}">
              <c16:uniqueId val="{00000002-2B0D-4464-89F4-8ADE7EF64AF7}"/>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0.02</c:v>
                </c:pt>
                <c:pt idx="4">
                  <c:v>#N/A</c:v>
                </c:pt>
                <c:pt idx="5">
                  <c:v>0.03</c:v>
                </c:pt>
                <c:pt idx="6">
                  <c:v>#N/A</c:v>
                </c:pt>
                <c:pt idx="7">
                  <c:v>0.03</c:v>
                </c:pt>
                <c:pt idx="8">
                  <c:v>#N/A</c:v>
                </c:pt>
                <c:pt idx="9">
                  <c:v>0.03</c:v>
                </c:pt>
              </c:numCache>
            </c:numRef>
          </c:val>
          <c:extLst>
            <c:ext xmlns:c16="http://schemas.microsoft.com/office/drawing/2014/chart" uri="{C3380CC4-5D6E-409C-BE32-E72D297353CC}">
              <c16:uniqueId val="{00000003-2B0D-4464-89F4-8ADE7EF64AF7}"/>
            </c:ext>
          </c:extLst>
        </c:ser>
        <c:ser>
          <c:idx val="4"/>
          <c:order val="4"/>
          <c:tx>
            <c:strRef>
              <c:f>データシート!$A$31</c:f>
              <c:strCache>
                <c:ptCount val="1"/>
                <c:pt idx="0">
                  <c:v>奨学資金貸付特別会計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4-2B0D-4464-89F4-8ADE7EF64AF7}"/>
            </c:ext>
          </c:extLst>
        </c:ser>
        <c:ser>
          <c:idx val="5"/>
          <c:order val="5"/>
          <c:tx>
            <c:strRef>
              <c:f>データシート!$A$32</c:f>
              <c:strCache>
                <c:ptCount val="1"/>
                <c:pt idx="0">
                  <c:v>農業集落排水事業会計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c:v>
                </c:pt>
              </c:numCache>
            </c:numRef>
          </c:val>
          <c:extLst>
            <c:ext xmlns:c16="http://schemas.microsoft.com/office/drawing/2014/chart" uri="{C3380CC4-5D6E-409C-BE32-E72D297353CC}">
              <c16:uniqueId val="{00000005-2B0D-4464-89F4-8ADE7EF64AF7}"/>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3.43</c:v>
                </c:pt>
                <c:pt idx="2">
                  <c:v>#N/A</c:v>
                </c:pt>
                <c:pt idx="3">
                  <c:v>3.65</c:v>
                </c:pt>
                <c:pt idx="4">
                  <c:v>#N/A</c:v>
                </c:pt>
                <c:pt idx="5">
                  <c:v>4.55</c:v>
                </c:pt>
                <c:pt idx="6">
                  <c:v>#N/A</c:v>
                </c:pt>
                <c:pt idx="7">
                  <c:v>2.96</c:v>
                </c:pt>
                <c:pt idx="8">
                  <c:v>#N/A</c:v>
                </c:pt>
                <c:pt idx="9">
                  <c:v>2.3199999999999998</c:v>
                </c:pt>
              </c:numCache>
            </c:numRef>
          </c:val>
          <c:extLst>
            <c:ext xmlns:c16="http://schemas.microsoft.com/office/drawing/2014/chart" uri="{C3380CC4-5D6E-409C-BE32-E72D297353CC}">
              <c16:uniqueId val="{00000006-2B0D-4464-89F4-8ADE7EF64AF7}"/>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3.75</c:v>
                </c:pt>
                <c:pt idx="2">
                  <c:v>#N/A</c:v>
                </c:pt>
                <c:pt idx="3">
                  <c:v>3.76</c:v>
                </c:pt>
                <c:pt idx="4">
                  <c:v>#N/A</c:v>
                </c:pt>
                <c:pt idx="5">
                  <c:v>4.47</c:v>
                </c:pt>
                <c:pt idx="6">
                  <c:v>#N/A</c:v>
                </c:pt>
                <c:pt idx="7">
                  <c:v>5.15</c:v>
                </c:pt>
                <c:pt idx="8">
                  <c:v>#N/A</c:v>
                </c:pt>
                <c:pt idx="9">
                  <c:v>5</c:v>
                </c:pt>
              </c:numCache>
            </c:numRef>
          </c:val>
          <c:extLst>
            <c:ext xmlns:c16="http://schemas.microsoft.com/office/drawing/2014/chart" uri="{C3380CC4-5D6E-409C-BE32-E72D297353CC}">
              <c16:uniqueId val="{00000007-2B0D-4464-89F4-8ADE7EF64AF7}"/>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5.2</c:v>
                </c:pt>
                <c:pt idx="2">
                  <c:v>#N/A</c:v>
                </c:pt>
                <c:pt idx="3">
                  <c:v>4.8499999999999996</c:v>
                </c:pt>
                <c:pt idx="4">
                  <c:v>#N/A</c:v>
                </c:pt>
                <c:pt idx="5">
                  <c:v>5.19</c:v>
                </c:pt>
                <c:pt idx="6">
                  <c:v>#N/A</c:v>
                </c:pt>
                <c:pt idx="7">
                  <c:v>5.4</c:v>
                </c:pt>
                <c:pt idx="8">
                  <c:v>#N/A</c:v>
                </c:pt>
                <c:pt idx="9">
                  <c:v>5.01</c:v>
                </c:pt>
              </c:numCache>
            </c:numRef>
          </c:val>
          <c:extLst>
            <c:ext xmlns:c16="http://schemas.microsoft.com/office/drawing/2014/chart" uri="{C3380CC4-5D6E-409C-BE32-E72D297353CC}">
              <c16:uniqueId val="{00000008-2B0D-4464-89F4-8ADE7EF64AF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8.82</c:v>
                </c:pt>
                <c:pt idx="2">
                  <c:v>#N/A</c:v>
                </c:pt>
                <c:pt idx="3">
                  <c:v>16.48</c:v>
                </c:pt>
                <c:pt idx="4">
                  <c:v>#N/A</c:v>
                </c:pt>
                <c:pt idx="5">
                  <c:v>12.12</c:v>
                </c:pt>
                <c:pt idx="6">
                  <c:v>#N/A</c:v>
                </c:pt>
                <c:pt idx="7">
                  <c:v>13.81</c:v>
                </c:pt>
                <c:pt idx="8">
                  <c:v>#N/A</c:v>
                </c:pt>
                <c:pt idx="9">
                  <c:v>5.81</c:v>
                </c:pt>
              </c:numCache>
            </c:numRef>
          </c:val>
          <c:extLst>
            <c:ext xmlns:c16="http://schemas.microsoft.com/office/drawing/2014/chart" uri="{C3380CC4-5D6E-409C-BE32-E72D297353CC}">
              <c16:uniqueId val="{00000009-2B0D-4464-89F4-8ADE7EF64AF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929</c:v>
                </c:pt>
                <c:pt idx="5">
                  <c:v>902</c:v>
                </c:pt>
                <c:pt idx="8">
                  <c:v>921</c:v>
                </c:pt>
                <c:pt idx="11">
                  <c:v>924</c:v>
                </c:pt>
                <c:pt idx="14">
                  <c:v>954</c:v>
                </c:pt>
              </c:numCache>
            </c:numRef>
          </c:val>
          <c:extLst>
            <c:ext xmlns:c16="http://schemas.microsoft.com/office/drawing/2014/chart" uri="{C3380CC4-5D6E-409C-BE32-E72D297353CC}">
              <c16:uniqueId val="{00000000-E908-4519-BF3A-01058186C9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908-4519-BF3A-01058186C9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908-4519-BF3A-01058186C9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2</c:v>
                </c:pt>
                <c:pt idx="9">
                  <c:v>2</c:v>
                </c:pt>
                <c:pt idx="12">
                  <c:v>2</c:v>
                </c:pt>
              </c:numCache>
            </c:numRef>
          </c:val>
          <c:extLst>
            <c:ext xmlns:c16="http://schemas.microsoft.com/office/drawing/2014/chart" uri="{C3380CC4-5D6E-409C-BE32-E72D297353CC}">
              <c16:uniqueId val="{00000003-E908-4519-BF3A-01058186C9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140</c:v>
                </c:pt>
                <c:pt idx="3">
                  <c:v>131</c:v>
                </c:pt>
                <c:pt idx="6">
                  <c:v>103</c:v>
                </c:pt>
                <c:pt idx="9">
                  <c:v>93</c:v>
                </c:pt>
                <c:pt idx="12">
                  <c:v>80</c:v>
                </c:pt>
              </c:numCache>
            </c:numRef>
          </c:val>
          <c:extLst>
            <c:ext xmlns:c16="http://schemas.microsoft.com/office/drawing/2014/chart" uri="{C3380CC4-5D6E-409C-BE32-E72D297353CC}">
              <c16:uniqueId val="{00000004-E908-4519-BF3A-01058186C9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08-4519-BF3A-01058186C9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908-4519-BF3A-01058186C9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1024</c:v>
                </c:pt>
                <c:pt idx="3">
                  <c:v>1039</c:v>
                </c:pt>
                <c:pt idx="6">
                  <c:v>1092</c:v>
                </c:pt>
                <c:pt idx="9">
                  <c:v>1120</c:v>
                </c:pt>
                <c:pt idx="12">
                  <c:v>1175</c:v>
                </c:pt>
              </c:numCache>
            </c:numRef>
          </c:val>
          <c:extLst>
            <c:ext xmlns:c16="http://schemas.microsoft.com/office/drawing/2014/chart" uri="{C3380CC4-5D6E-409C-BE32-E72D297353CC}">
              <c16:uniqueId val="{00000007-E908-4519-BF3A-01058186C9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235</c:v>
                </c:pt>
                <c:pt idx="2">
                  <c:v>#N/A</c:v>
                </c:pt>
                <c:pt idx="3">
                  <c:v>#N/A</c:v>
                </c:pt>
                <c:pt idx="4">
                  <c:v>268</c:v>
                </c:pt>
                <c:pt idx="5">
                  <c:v>#N/A</c:v>
                </c:pt>
                <c:pt idx="6">
                  <c:v>#N/A</c:v>
                </c:pt>
                <c:pt idx="7">
                  <c:v>276</c:v>
                </c:pt>
                <c:pt idx="8">
                  <c:v>#N/A</c:v>
                </c:pt>
                <c:pt idx="9">
                  <c:v>#N/A</c:v>
                </c:pt>
                <c:pt idx="10">
                  <c:v>291</c:v>
                </c:pt>
                <c:pt idx="11">
                  <c:v>#N/A</c:v>
                </c:pt>
                <c:pt idx="12">
                  <c:v>#N/A</c:v>
                </c:pt>
                <c:pt idx="13">
                  <c:v>303</c:v>
                </c:pt>
                <c:pt idx="14">
                  <c:v>#N/A</c:v>
                </c:pt>
              </c:numCache>
            </c:numRef>
          </c:val>
          <c:smooth val="0"/>
          <c:extLst>
            <c:ext xmlns:c16="http://schemas.microsoft.com/office/drawing/2014/chart" uri="{C3380CC4-5D6E-409C-BE32-E72D297353CC}">
              <c16:uniqueId val="{00000008-E908-4519-BF3A-01058186C9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9239</c:v>
                </c:pt>
                <c:pt idx="5">
                  <c:v>10463</c:v>
                </c:pt>
                <c:pt idx="8">
                  <c:v>10438</c:v>
                </c:pt>
                <c:pt idx="11">
                  <c:v>10217</c:v>
                </c:pt>
                <c:pt idx="14">
                  <c:v>10408</c:v>
                </c:pt>
              </c:numCache>
            </c:numRef>
          </c:val>
          <c:extLst>
            <c:ext xmlns:c16="http://schemas.microsoft.com/office/drawing/2014/chart" uri="{C3380CC4-5D6E-409C-BE32-E72D297353CC}">
              <c16:uniqueId val="{00000000-183B-487E-A108-570C034D88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189</c:v>
                </c:pt>
                <c:pt idx="5">
                  <c:v>180</c:v>
                </c:pt>
                <c:pt idx="8">
                  <c:v>558</c:v>
                </c:pt>
                <c:pt idx="11">
                  <c:v>1020</c:v>
                </c:pt>
                <c:pt idx="14">
                  <c:v>1323</c:v>
                </c:pt>
              </c:numCache>
            </c:numRef>
          </c:val>
          <c:extLst>
            <c:ext xmlns:c16="http://schemas.microsoft.com/office/drawing/2014/chart" uri="{C3380CC4-5D6E-409C-BE32-E72D297353CC}">
              <c16:uniqueId val="{00000001-183B-487E-A108-570C034D88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5185</c:v>
                </c:pt>
                <c:pt idx="5">
                  <c:v>4812</c:v>
                </c:pt>
                <c:pt idx="8">
                  <c:v>5444</c:v>
                </c:pt>
                <c:pt idx="11">
                  <c:v>5839</c:v>
                </c:pt>
                <c:pt idx="14">
                  <c:v>6009</c:v>
                </c:pt>
              </c:numCache>
            </c:numRef>
          </c:val>
          <c:extLst>
            <c:ext xmlns:c16="http://schemas.microsoft.com/office/drawing/2014/chart" uri="{C3380CC4-5D6E-409C-BE32-E72D297353CC}">
              <c16:uniqueId val="{00000002-183B-487E-A108-570C034D88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83B-487E-A108-570C034D88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83B-487E-A108-570C034D88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83B-487E-A108-570C034D88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1846</c:v>
                </c:pt>
                <c:pt idx="3">
                  <c:v>1709</c:v>
                </c:pt>
                <c:pt idx="6">
                  <c:v>1601</c:v>
                </c:pt>
                <c:pt idx="9">
                  <c:v>1729</c:v>
                </c:pt>
                <c:pt idx="12">
                  <c:v>1714</c:v>
                </c:pt>
              </c:numCache>
            </c:numRef>
          </c:val>
          <c:extLst>
            <c:ext xmlns:c16="http://schemas.microsoft.com/office/drawing/2014/chart" uri="{C3380CC4-5D6E-409C-BE32-E72D297353CC}">
              <c16:uniqueId val="{00000006-183B-487E-A108-570C034D88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c:v>
                </c:pt>
                <c:pt idx="3">
                  <c:v>9</c:v>
                </c:pt>
                <c:pt idx="6">
                  <c:v>7</c:v>
                </c:pt>
                <c:pt idx="9">
                  <c:v>5</c:v>
                </c:pt>
                <c:pt idx="12">
                  <c:v>2</c:v>
                </c:pt>
              </c:numCache>
            </c:numRef>
          </c:val>
          <c:extLst>
            <c:ext xmlns:c16="http://schemas.microsoft.com/office/drawing/2014/chart" uri="{C3380CC4-5D6E-409C-BE32-E72D297353CC}">
              <c16:uniqueId val="{00000007-183B-487E-A108-570C034D88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614</c:v>
                </c:pt>
                <c:pt idx="3">
                  <c:v>554</c:v>
                </c:pt>
                <c:pt idx="6">
                  <c:v>540</c:v>
                </c:pt>
                <c:pt idx="9">
                  <c:v>535</c:v>
                </c:pt>
                <c:pt idx="12">
                  <c:v>459</c:v>
                </c:pt>
              </c:numCache>
            </c:numRef>
          </c:val>
          <c:extLst>
            <c:ext xmlns:c16="http://schemas.microsoft.com/office/drawing/2014/chart" uri="{C3380CC4-5D6E-409C-BE32-E72D297353CC}">
              <c16:uniqueId val="{00000008-183B-487E-A108-570C034D88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83B-487E-A108-570C034D88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11424</c:v>
                </c:pt>
                <c:pt idx="3">
                  <c:v>12708</c:v>
                </c:pt>
                <c:pt idx="6">
                  <c:v>13281</c:v>
                </c:pt>
                <c:pt idx="9">
                  <c:v>13580</c:v>
                </c:pt>
                <c:pt idx="12">
                  <c:v>13670</c:v>
                </c:pt>
              </c:numCache>
            </c:numRef>
          </c:val>
          <c:extLst>
            <c:ext xmlns:c16="http://schemas.microsoft.com/office/drawing/2014/chart" uri="{C3380CC4-5D6E-409C-BE32-E72D297353CC}">
              <c16:uniqueId val="{0000000A-183B-487E-A108-570C034D88A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83B-487E-A108-570C034D88A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1420</c:v>
                </c:pt>
                <c:pt idx="1">
                  <c:v>1421</c:v>
                </c:pt>
                <c:pt idx="2">
                  <c:v>1421</c:v>
                </c:pt>
              </c:numCache>
            </c:numRef>
          </c:val>
          <c:extLst>
            <c:ext xmlns:c16="http://schemas.microsoft.com/office/drawing/2014/chart" uri="{C3380CC4-5D6E-409C-BE32-E72D297353CC}">
              <c16:uniqueId val="{00000000-F262-44CC-9FDC-B6369EB712E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992</c:v>
                </c:pt>
                <c:pt idx="1">
                  <c:v>1318</c:v>
                </c:pt>
                <c:pt idx="2">
                  <c:v>1601</c:v>
                </c:pt>
              </c:numCache>
            </c:numRef>
          </c:val>
          <c:extLst>
            <c:ext xmlns:c16="http://schemas.microsoft.com/office/drawing/2014/chart" uri="{C3380CC4-5D6E-409C-BE32-E72D297353CC}">
              <c16:uniqueId val="{00000001-F262-44CC-9FDC-B6369EB712E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2866</c:v>
                </c:pt>
                <c:pt idx="1">
                  <c:v>3057</c:v>
                </c:pt>
                <c:pt idx="2">
                  <c:v>3025</c:v>
                </c:pt>
              </c:numCache>
            </c:numRef>
          </c:val>
          <c:extLst>
            <c:ext xmlns:c16="http://schemas.microsoft.com/office/drawing/2014/chart" uri="{C3380CC4-5D6E-409C-BE32-E72D297353CC}">
              <c16:uniqueId val="{00000002-F262-44CC-9FDC-B6369EB712E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おいては、令和２年７月豪雨災害関連の償還が始まったことにより実質公債費比率の分子は増加した。今後も令和２年７月豪雨災害関連の償還が増加することが予想されるため、実質公債費比率の急激な上昇につながらないよう、計画的な起債借入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の分子は、前年度に引き続き充当可能財源等が将来負担額を上回ったことからマイナスとなったが、今後は令和２年７月豪雨に係る地方債残高の増加、充当可能基金の減少により、分子の数値は増加していく見込みである。</a:t>
          </a:r>
        </a:p>
        <a:p>
          <a:r>
            <a:rPr kumimoji="1" lang="ja-JP" altLang="en-US" sz="1400">
              <a:latin typeface="ＭＳ ゴシック" pitchFamily="49" charset="-128"/>
              <a:ea typeface="ＭＳ ゴシック" pitchFamily="49" charset="-128"/>
            </a:rPr>
            <a:t>　そのため、引き続き事業の必要性や優先度を精査し将来負担の抑制に努めていく。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などのために減債基金を２８３百万円増額したほか、合併特例債を活用しまちづくり振興基金を積み増すなど基金積み立てを積極的に行い、基金全体としては２５３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社会福祉振興基金：高齢者及び障害者の在宅福祉の充実、生きがい、健康づくりの増進及び快適な生活環境の形成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九州新幹線渇水対策等被害対策基金：農業用水施設の維持管理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まちづくり振興基金：町民の連帯強化及び地域振興に係る費用の財源とするため１００百万円取り崩したが、１００．５百万円積み立てたため増。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九州新幹線渇水対策等被害対策基金：九州新幹線渇水被害恒久対策事業に係る費用に充当するため９百万円取り崩した。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積立も取崩も行っていない。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災害復旧に係る起債額の増加に起因した後年度の起債償還額の増加に対する緩衝財源とするため２５０百万円増額、普通交付税の追加交付により３３百万円増額。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14,877
14,799
234.01
14,042,273
13,610,684
391,343
6,611,251
13,670,358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等により財政基盤が弱く、類似団体平均値を下回っている。歳出見直しや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43</xdr:row>
      <xdr:rowOff>165629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5279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165629</xdr:rowOff>
    </xdr:from>
    <xdr:to>
      <xdr:col>19</xdr:col>
      <xdr:colOff>133350</xdr:colOff>
      <xdr:row>43</xdr:row>
      <xdr:rowOff>165629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165629</xdr:rowOff>
    </xdr:from>
    <xdr:to>
      <xdr:col>15</xdr:col>
      <xdr:colOff>82550</xdr:colOff>
      <xdr:row>43</xdr:row>
      <xdr:rowOff>165629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165629</xdr:rowOff>
    </xdr:from>
    <xdr:to>
      <xdr:col>11</xdr:col>
      <xdr:colOff>31750</xdr:colOff>
      <xdr:row>43</xdr:row>
      <xdr:rowOff>165629</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37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104775</xdr:rowOff>
    </xdr:from>
    <xdr:to>
      <xdr:col>23</xdr:col>
      <xdr:colOff>184150</xdr:colOff>
      <xdr:row>44</xdr:row>
      <xdr:rowOff>34925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76852</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9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114829</xdr:rowOff>
    </xdr:from>
    <xdr:to>
      <xdr:col>19</xdr:col>
      <xdr:colOff>184150</xdr:colOff>
      <xdr:row>44</xdr:row>
      <xdr:rowOff>44979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29756</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73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114829</xdr:rowOff>
    </xdr:from>
    <xdr:to>
      <xdr:col>15</xdr:col>
      <xdr:colOff>133350</xdr:colOff>
      <xdr:row>44</xdr:row>
      <xdr:rowOff>44979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29756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114829</xdr:rowOff>
    </xdr:from>
    <xdr:to>
      <xdr:col>11</xdr:col>
      <xdr:colOff>82550</xdr:colOff>
      <xdr:row>44</xdr:row>
      <xdr:rowOff>44979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29756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114829</xdr:rowOff>
    </xdr:from>
    <xdr:to>
      <xdr:col>7</xdr:col>
      <xdr:colOff>31750</xdr:colOff>
      <xdr:row>44</xdr:row>
      <xdr:rowOff>44979</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87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29756</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7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前年度よりも３．０ポイント上昇した要因として定年延長に係る「退職手当組合負担金及び会計年度任用職員の期末手当の増」があると言える。経常収支比率については、今後も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153458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177058"/>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32808</xdr:rowOff>
    </xdr:from>
    <xdr:to>
      <xdr:col>19</xdr:col>
      <xdr:colOff>133350</xdr:colOff>
      <xdr:row>65</xdr:row>
      <xdr:rowOff>40852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17705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65</xdr:row>
      <xdr:rowOff>40852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4836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66</xdr:row>
      <xdr:rowOff>58420</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483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102658</xdr:rowOff>
    </xdr:from>
    <xdr:to>
      <xdr:col>23</xdr:col>
      <xdr:colOff>184150</xdr:colOff>
      <xdr:row>66</xdr:row>
      <xdr:rowOff>32808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2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74735</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21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153458</xdr:rowOff>
    </xdr:from>
    <xdr:to>
      <xdr:col>19</xdr:col>
      <xdr:colOff>184150</xdr:colOff>
      <xdr:row>65</xdr:row>
      <xdr:rowOff>83608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68385</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1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161502</xdr:rowOff>
    </xdr:from>
    <xdr:to>
      <xdr:col>15</xdr:col>
      <xdr:colOff>133350</xdr:colOff>
      <xdr:row>65</xdr:row>
      <xdr:rowOff>91652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76429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7620</xdr:rowOff>
    </xdr:from>
    <xdr:to>
      <xdr:col>7</xdr:col>
      <xdr:colOff>31750</xdr:colOff>
      <xdr:row>66</xdr:row>
      <xdr:rowOff>109220</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93997</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[255,555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人件費、物件費及び維持補修費の合計額の人口１人当たりの金額は、前年度よりも増加しており、類似団体と比較しても高い水準にある。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　本年度の増額要因としては、人件費・物件費の上昇によるもので、会計年度任用職員の期末勤勉手当の増加や電算システム改修等の</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委託料等が増加していることが理由として挙げられる。　</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定員管理の適正化や行政の効率化、施設管理マネジメントに基づく施設の適正な維持管理に努めるとともに、事業の必要性を精査し、経費抑制を図っていく。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122862</xdr:rowOff>
    </xdr:from>
    <xdr:to>
      <xdr:col>23</xdr:col>
      <xdr:colOff>133350</xdr:colOff>
      <xdr:row>81</xdr:row>
      <xdr:rowOff>149409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10312"/>
          <a:ext cx="838200" cy="2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116988</xdr:rowOff>
    </xdr:from>
    <xdr:to>
      <xdr:col>19</xdr:col>
      <xdr:colOff>133350</xdr:colOff>
      <xdr:row>81</xdr:row>
      <xdr:rowOff>122862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04438"/>
          <a:ext cx="889000" cy="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100772</xdr:rowOff>
    </xdr:from>
    <xdr:to>
      <xdr:col>15</xdr:col>
      <xdr:colOff>82550</xdr:colOff>
      <xdr:row>81</xdr:row>
      <xdr:rowOff>116988</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88222"/>
          <a:ext cx="889000" cy="1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100772</xdr:rowOff>
    </xdr:from>
    <xdr:to>
      <xdr:col>11</xdr:col>
      <xdr:colOff>31750</xdr:colOff>
      <xdr:row>81</xdr:row>
      <xdr:rowOff>113250</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88222"/>
          <a:ext cx="889000" cy="1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98609</xdr:rowOff>
    </xdr:from>
    <xdr:to>
      <xdr:col>23</xdr:col>
      <xdr:colOff>184150</xdr:colOff>
      <xdr:row>82</xdr:row>
      <xdr:rowOff>28759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8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70686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72062</xdr:rowOff>
    </xdr:from>
    <xdr:to>
      <xdr:col>19</xdr:col>
      <xdr:colOff>184150</xdr:colOff>
      <xdr:row>82</xdr:row>
      <xdr:rowOff>2212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5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158439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45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66188</xdr:rowOff>
    </xdr:from>
    <xdr:to>
      <xdr:col>15</xdr:col>
      <xdr:colOff>133350</xdr:colOff>
      <xdr:row>81</xdr:row>
      <xdr:rowOff>167788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152565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49972</xdr:rowOff>
    </xdr:from>
    <xdr:to>
      <xdr:col>11</xdr:col>
      <xdr:colOff>82550</xdr:colOff>
      <xdr:row>81</xdr:row>
      <xdr:rowOff>151572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3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136349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2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62450</xdr:rowOff>
    </xdr:from>
    <xdr:to>
      <xdr:col>7</xdr:col>
      <xdr:colOff>31750</xdr:colOff>
      <xdr:row>81</xdr:row>
      <xdr:rowOff>164050</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148827</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179852"/>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120952</xdr:rowOff>
    </xdr:from>
    <xdr:to>
      <xdr:col>77</xdr:col>
      <xdr:colOff>44450</xdr:colOff>
      <xdr:row>83</xdr:row>
      <xdr:rowOff>64407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179852"/>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75898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294757"/>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75898</xdr:rowOff>
    </xdr:from>
    <xdr:to>
      <xdr:col>68</xdr:col>
      <xdr:colOff>152400</xdr:colOff>
      <xdr:row>83</xdr:row>
      <xdr:rowOff>75898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3062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81643</xdr:rowOff>
    </xdr:from>
    <xdr:to>
      <xdr:col>81</xdr:col>
      <xdr:colOff>95250</xdr:colOff>
      <xdr:row>83</xdr:row>
      <xdr:rowOff>11793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98170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98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70152</xdr:rowOff>
    </xdr:from>
    <xdr:to>
      <xdr:col>77</xdr:col>
      <xdr:colOff>95250</xdr:colOff>
      <xdr:row>83</xdr:row>
      <xdr:rowOff>302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10479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25098</xdr:rowOff>
    </xdr:from>
    <xdr:to>
      <xdr:col>68</xdr:col>
      <xdr:colOff>203200</xdr:colOff>
      <xdr:row>83</xdr:row>
      <xdr:rowOff>126698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136875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25098</xdr:rowOff>
    </xdr:from>
    <xdr:to>
      <xdr:col>64</xdr:col>
      <xdr:colOff>152400</xdr:colOff>
      <xdr:row>83</xdr:row>
      <xdr:rowOff>126698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25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136875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130387</xdr:rowOff>
    </xdr:from>
    <xdr:to>
      <xdr:col>81</xdr:col>
      <xdr:colOff>44450</xdr:colOff>
      <xdr:row>63</xdr:row>
      <xdr:rowOff>133068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31737"/>
          <a:ext cx="838200" cy="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72743</xdr:rowOff>
    </xdr:from>
    <xdr:to>
      <xdr:col>77</xdr:col>
      <xdr:colOff>44450</xdr:colOff>
      <xdr:row>63</xdr:row>
      <xdr:rowOff>130387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874093"/>
          <a:ext cx="8890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45931</xdr:rowOff>
    </xdr:from>
    <xdr:to>
      <xdr:col>72</xdr:col>
      <xdr:colOff>203200</xdr:colOff>
      <xdr:row>63</xdr:row>
      <xdr:rowOff>72743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8472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4374</xdr:rowOff>
    </xdr:from>
    <xdr:to>
      <xdr:col>68</xdr:col>
      <xdr:colOff>152400</xdr:colOff>
      <xdr:row>63</xdr:row>
      <xdr:rowOff>45931</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805724"/>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82268</xdr:rowOff>
    </xdr:from>
    <xdr:to>
      <xdr:col>81</xdr:col>
      <xdr:colOff>95250</xdr:colOff>
      <xdr:row>64</xdr:row>
      <xdr:rowOff>12418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88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54345</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85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79587</xdr:rowOff>
    </xdr:from>
    <xdr:to>
      <xdr:col>77</xdr:col>
      <xdr:colOff>95250</xdr:colOff>
      <xdr:row>64</xdr:row>
      <xdr:rowOff>9737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165964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6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21943</xdr:rowOff>
    </xdr:from>
    <xdr:to>
      <xdr:col>73</xdr:col>
      <xdr:colOff>44450</xdr:colOff>
      <xdr:row>63</xdr:row>
      <xdr:rowOff>123543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108320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09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166581</xdr:rowOff>
    </xdr:from>
    <xdr:to>
      <xdr:col>68</xdr:col>
      <xdr:colOff>203200</xdr:colOff>
      <xdr:row>63</xdr:row>
      <xdr:rowOff>96731</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81508</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125024</xdr:rowOff>
    </xdr:from>
    <xdr:to>
      <xdr:col>64</xdr:col>
      <xdr:colOff>152400</xdr:colOff>
      <xdr:row>63</xdr:row>
      <xdr:rowOff>55174</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39951</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8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類似団体平均より良好な比率ではあるが、令和２年７月豪雨に係る地方債の借り入れに伴う償還も始まったため、今後も実質公債費率は上昇していくものと考えられる。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今後の起債については事業の必要性や優先度を精査し、健全財政の維持に努める。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135044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976956"/>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118956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9528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70696</xdr:rowOff>
    </xdr:from>
    <xdr:to>
      <xdr:col>72</xdr:col>
      <xdr:colOff>203200</xdr:colOff>
      <xdr:row>40</xdr:row>
      <xdr:rowOff>94827</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70696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84244</xdr:rowOff>
    </xdr:from>
    <xdr:to>
      <xdr:col>81</xdr:col>
      <xdr:colOff>95250</xdr:colOff>
      <xdr:row>41</xdr:row>
      <xdr:rowOff>14394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100771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44027</xdr:rowOff>
    </xdr:from>
    <xdr:to>
      <xdr:col>73</xdr:col>
      <xdr:colOff>44450</xdr:colOff>
      <xdr:row>40</xdr:row>
      <xdr:rowOff>145627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155804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67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19896</xdr:rowOff>
    </xdr:from>
    <xdr:to>
      <xdr:col>68</xdr:col>
      <xdr:colOff>203200</xdr:colOff>
      <xdr:row>40</xdr:row>
      <xdr:rowOff>121496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131673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令和２年７月豪雨の災害復旧事業に地方債を多く充当しており、防災センター等の建設も控えているため、今後の償還額は増加していく見込みである。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今後も起債については事業の必要性や優先度を精査するとともに、今後の償還額増加に備え、減債基金等の充当可能基金を積み立て、将来負担の減少に努めていく。</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14,877
14,799
234.01
14,042,273
13,610,684
391,343
6,611,251
13,670,358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類似団体と比較して平均を若干下回っているものの、前年度と比較して増額している。増額の主な要因としては、退職手当負担金が増額したことによるものと考えられる。</a:t>
          </a:r>
        </a:p>
        <a:p>
          <a:r>
            <a:rPr kumimoji="1" lang="ja-JP" altLang="en-US" sz="1300">
              <a:latin typeface="ＭＳ Ｐゴシック" panose="020B0600070205080204" pitchFamily="50" charset="-128"/>
              <a:ea typeface="ＭＳ Ｐゴシック" panose="020B0600070205080204" pitchFamily="50" charset="-128"/>
            </a:rPr>
            <a:t>　今後も徐々に増加していくと予想されるため、適正な水準を維持できるよう努める。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137886</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967186"/>
          <a:ext cx="8382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137886</xdr:rowOff>
    </xdr:from>
    <xdr:to>
      <xdr:col>19</xdr:col>
      <xdr:colOff>187325</xdr:colOff>
      <xdr:row>36</xdr:row>
      <xdr:rowOff>1814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9671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1814</xdr:rowOff>
    </xdr:from>
    <xdr:to>
      <xdr:col>15</xdr:col>
      <xdr:colOff>98425</xdr:colOff>
      <xdr:row>36</xdr:row>
      <xdr:rowOff>1814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174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1814</xdr:rowOff>
    </xdr:from>
    <xdr:to>
      <xdr:col>11</xdr:col>
      <xdr:colOff>9525</xdr:colOff>
      <xdr:row>37</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174014"/>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87086</xdr:rowOff>
    </xdr:from>
    <xdr:to>
      <xdr:col>20</xdr:col>
      <xdr:colOff>38100</xdr:colOff>
      <xdr:row>35</xdr:row>
      <xdr:rowOff>17236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27413</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122464</xdr:rowOff>
    </xdr:from>
    <xdr:to>
      <xdr:col>15</xdr:col>
      <xdr:colOff>149225</xdr:colOff>
      <xdr:row>36</xdr:row>
      <xdr:rowOff>52614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62791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122464</xdr:rowOff>
    </xdr:from>
    <xdr:to>
      <xdr:col>11</xdr:col>
      <xdr:colOff>60325</xdr:colOff>
      <xdr:row>36</xdr:row>
      <xdr:rowOff>52614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117022</xdr:rowOff>
    </xdr:from>
    <xdr:to>
      <xdr:col>6</xdr:col>
      <xdr:colOff>171450</xdr:colOff>
      <xdr:row>38</xdr:row>
      <xdr:rowOff>47172</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31949</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経常収支比率ともに昨年度よりも増加している。増加要因としては、人件費や物価の高騰に伴い、委託料や回線手数料等の役務費、電気料等の需用費が増加し、経常的経費が増加していることが考えられ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0162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138430</xdr:rowOff>
    </xdr:from>
    <xdr:to>
      <xdr:col>78</xdr:col>
      <xdr:colOff>69850</xdr:colOff>
      <xdr:row>16</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10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138430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11701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83566</xdr:rowOff>
    </xdr:from>
    <xdr:to>
      <xdr:col>69</xdr:col>
      <xdr:colOff>92075</xdr:colOff>
      <xdr:row>15</xdr:row>
      <xdr:rowOff>156718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55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xdr:rowOff>
    </xdr:from>
    <xdr:to>
      <xdr:col>78</xdr:col>
      <xdr:colOff>120650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93997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3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32766</xdr:rowOff>
    </xdr:from>
    <xdr:to>
      <xdr:col>69</xdr:col>
      <xdr:colOff>142875</xdr:colOff>
      <xdr:row>15</xdr:row>
      <xdr:rowOff>134366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105918</xdr:rowOff>
    </xdr:from>
    <xdr:to>
      <xdr:col>65</xdr:col>
      <xdr:colOff>53975</xdr:colOff>
      <xdr:row>16</xdr:row>
      <xdr:rowOff>36068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20845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増額となった主な要因は子どものための教育・保育給付費や児童手当、自立支援給付費の増加であり、今後も増加していくことが予想されるため、注視する必要がある。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75293</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050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42635</xdr:rowOff>
    </xdr:from>
    <xdr:to>
      <xdr:col>19</xdr:col>
      <xdr:colOff>187325</xdr:colOff>
      <xdr:row>55</xdr:row>
      <xdr:rowOff>75293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55</xdr:row>
      <xdr:rowOff>118835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24493</xdr:rowOff>
    </xdr:from>
    <xdr:to>
      <xdr:col>20</xdr:col>
      <xdr:colOff>38100</xdr:colOff>
      <xdr:row>55</xdr:row>
      <xdr:rowOff>126093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110870</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163285</xdr:rowOff>
    </xdr:from>
    <xdr:to>
      <xdr:col>15</xdr:col>
      <xdr:colOff>149225</xdr:colOff>
      <xdr:row>55</xdr:row>
      <xdr:rowOff>93435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78212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07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下水道会計の操出金が減少したことにより全体としては減少したが、後期高齢者医療事業会計については給付費が増加している。今後も他会計の動向を注視し、繰出金の適正化に努める。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678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50800</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9949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86377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69850</xdr:rowOff>
    </xdr:from>
    <xdr:to>
      <xdr:col>82</xdr:col>
      <xdr:colOff>158750</xdr:colOff>
      <xdr:row>58</xdr:row>
      <xdr:rowOff>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7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58</xdr:row>
      <xdr:rowOff>127000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5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60</xdr:row>
      <xdr:rowOff>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58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143527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76200</xdr:rowOff>
    </xdr:from>
    <xdr:to>
      <xdr:col>74</xdr:col>
      <xdr:colOff>31750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120650</xdr:rowOff>
    </xdr:from>
    <xdr:to>
      <xdr:col>65</xdr:col>
      <xdr:colOff>53975</xdr:colOff>
      <xdr:row>60</xdr:row>
      <xdr:rowOff>50800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2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も類似団体の平均と比較すると若干低くなっている。昨年度よりも増加した要因として、広域行政事務組合の負担金が増加したこと、下水道会計が法適用企業になり、負担金として計上することになったことが考えられる。</a:t>
          </a:r>
        </a:p>
        <a:p>
          <a:r>
            <a:rPr kumimoji="1" lang="ja-JP" altLang="en-US" sz="1300">
              <a:latin typeface="ＭＳ Ｐゴシック" panose="020B0600070205080204" pitchFamily="50" charset="-128"/>
              <a:ea typeface="ＭＳ Ｐゴシック" panose="020B0600070205080204" pitchFamily="50" charset="-128"/>
            </a:rPr>
            <a:t>　今後も人件費等の増により負担金等の上昇が見込まれるため、事業内容等を精査していく。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155575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13918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99712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100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139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41275</xdr:rowOff>
    </xdr:from>
    <xdr:to>
      <xdr:col>73</xdr:col>
      <xdr:colOff>180975</xdr:colOff>
      <xdr:row>35</xdr:row>
      <xdr:rowOff>138430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04202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5097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41275</xdr:rowOff>
    </xdr:from>
    <xdr:to>
      <xdr:col>69</xdr:col>
      <xdr:colOff>92075</xdr:colOff>
      <xdr:row>35</xdr:row>
      <xdr:rowOff>92710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0420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88282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8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104775</xdr:rowOff>
    </xdr:from>
    <xdr:to>
      <xdr:col>82</xdr:col>
      <xdr:colOff>158750</xdr:colOff>
      <xdr:row>36</xdr:row>
      <xdr:rowOff>34925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10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121302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95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161925</xdr:rowOff>
    </xdr:from>
    <xdr:to>
      <xdr:col>69</xdr:col>
      <xdr:colOff>142875</xdr:colOff>
      <xdr:row>35</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9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102252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76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と比較して公債費の割合が高くなっている。主要事業の財源や令和２年７月豪雨に係る災害復旧事業へ地方債を充当しているため償還額は増加している。償還額は今後さらに増加していく見込みであるため、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124713</xdr:rowOff>
    </xdr:from>
    <xdr:to>
      <xdr:col>24</xdr:col>
      <xdr:colOff>25400</xdr:colOff>
      <xdr:row>77</xdr:row>
      <xdr:rowOff>156718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326363"/>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152164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10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77</xdr:row>
      <xdr:rowOff>124713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3098800" y="133080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103395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106426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2577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56135</xdr:rowOff>
    </xdr:from>
    <xdr:to>
      <xdr:col>11</xdr:col>
      <xdr:colOff>9525</xdr:colOff>
      <xdr:row>77</xdr:row>
      <xdr:rowOff>97282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98823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73913</xdr:rowOff>
    </xdr:from>
    <xdr:to>
      <xdr:col>20</xdr:col>
      <xdr:colOff>38100</xdr:colOff>
      <xdr:row>78</xdr:row>
      <xdr:rowOff>4063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160290</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36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55626</xdr:rowOff>
    </xdr:from>
    <xdr:to>
      <xdr:col>15</xdr:col>
      <xdr:colOff>149225</xdr:colOff>
      <xdr:row>77</xdr:row>
      <xdr:rowOff>157226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142003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5335</xdr:rowOff>
    </xdr:from>
    <xdr:to>
      <xdr:col>11</xdr:col>
      <xdr:colOff>60325</xdr:colOff>
      <xdr:row>77</xdr:row>
      <xdr:rowOff>106935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令和６年度は前年度と比較すると増加しており、類似団体平均とほぼ同じである。今後も引き続き、事業見直しによる歳出の削減を推進し、財政の健全化に努めていく。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9377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163576</xdr:rowOff>
    </xdr:from>
    <xdr:to>
      <xdr:col>78</xdr:col>
      <xdr:colOff>69850</xdr:colOff>
      <xdr:row>77</xdr:row>
      <xdr:rowOff>19558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937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77995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77</xdr:row>
      <xdr:rowOff>19558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1160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85852</xdr:rowOff>
    </xdr:from>
    <xdr:to>
      <xdr:col>69</xdr:col>
      <xdr:colOff>92075</xdr:colOff>
      <xdr:row>78</xdr:row>
      <xdr:rowOff>72137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116052"/>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140208</xdr:rowOff>
    </xdr:from>
    <xdr:to>
      <xdr:col>74</xdr:col>
      <xdr:colOff>31750</xdr:colOff>
      <xdr:row>77</xdr:row>
      <xdr:rowOff>70358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55135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35052</xdr:rowOff>
    </xdr:from>
    <xdr:to>
      <xdr:col>69</xdr:col>
      <xdr:colOff>142875</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21337</xdr:rowOff>
    </xdr:from>
    <xdr:to>
      <xdr:col>65</xdr:col>
      <xdr:colOff>53975</xdr:colOff>
      <xdr:row>78</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107714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138136</xdr:rowOff>
    </xdr:from>
    <xdr:to>
      <xdr:col>29</xdr:col>
      <xdr:colOff>127000</xdr:colOff>
      <xdr:row>15</xdr:row>
      <xdr:rowOff>102507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586061"/>
          <a:ext cx="647700" cy="1358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102507</xdr:rowOff>
    </xdr:from>
    <xdr:to>
      <xdr:col>26</xdr:col>
      <xdr:colOff>50800</xdr:colOff>
      <xdr:row>16</xdr:row>
      <xdr:rowOff>9369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1882"/>
          <a:ext cx="698500" cy="78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1793</xdr:rowOff>
    </xdr:from>
    <xdr:to>
      <xdr:col>22</xdr:col>
      <xdr:colOff>114300</xdr:colOff>
      <xdr:row>16</xdr:row>
      <xdr:rowOff>9369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792618"/>
          <a:ext cx="698500" cy="7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165046</xdr:rowOff>
    </xdr:from>
    <xdr:to>
      <xdr:col>18</xdr:col>
      <xdr:colOff>177800</xdr:colOff>
      <xdr:row>16</xdr:row>
      <xdr:rowOff>1793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84421"/>
          <a:ext cx="698500" cy="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87336</xdr:rowOff>
    </xdr:from>
    <xdr:to>
      <xdr:col>29</xdr:col>
      <xdr:colOff>177800</xdr:colOff>
      <xdr:row>15</xdr:row>
      <xdr:rowOff>17486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535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103863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380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51707</xdr:rowOff>
    </xdr:from>
    <xdr:to>
      <xdr:col>26</xdr:col>
      <xdr:colOff>101600</xdr:colOff>
      <xdr:row>15</xdr:row>
      <xdr:rowOff>153307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163484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39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130019</xdr:rowOff>
    </xdr:from>
    <xdr:to>
      <xdr:col>22</xdr:col>
      <xdr:colOff>165100</xdr:colOff>
      <xdr:row>16</xdr:row>
      <xdr:rowOff>60169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493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70346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1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122443</xdr:rowOff>
    </xdr:from>
    <xdr:to>
      <xdr:col>19</xdr:col>
      <xdr:colOff>38100</xdr:colOff>
      <xdr:row>16</xdr:row>
      <xdr:rowOff>52593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41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62770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10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114246</xdr:rowOff>
    </xdr:from>
    <xdr:to>
      <xdr:col>15</xdr:col>
      <xdr:colOff>101600</xdr:colOff>
      <xdr:row>16</xdr:row>
      <xdr:rowOff>44396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33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54573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0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177559</xdr:rowOff>
    </xdr:from>
    <xdr:to>
      <xdr:col>29</xdr:col>
      <xdr:colOff>127000</xdr:colOff>
      <xdr:row>35</xdr:row>
      <xdr:rowOff>203009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87909"/>
          <a:ext cx="647700" cy="25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162335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72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203009</xdr:rowOff>
    </xdr:from>
    <xdr:to>
      <xdr:col>26</xdr:col>
      <xdr:colOff>50800</xdr:colOff>
      <xdr:row>35</xdr:row>
      <xdr:rowOff>230498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813359"/>
          <a:ext cx="698500" cy="2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230498</xdr:rowOff>
    </xdr:from>
    <xdr:to>
      <xdr:col>22</xdr:col>
      <xdr:colOff>114300</xdr:colOff>
      <xdr:row>35</xdr:row>
      <xdr:rowOff>248768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40848"/>
          <a:ext cx="698500" cy="18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248768</xdr:rowOff>
    </xdr:from>
    <xdr:to>
      <xdr:col>18</xdr:col>
      <xdr:colOff>177800</xdr:colOff>
      <xdr:row>35</xdr:row>
      <xdr:rowOff>293878</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9118"/>
          <a:ext cx="698500" cy="45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126759</xdr:rowOff>
    </xdr:from>
    <xdr:to>
      <xdr:col>29</xdr:col>
      <xdr:colOff>177800</xdr:colOff>
      <xdr:row>35</xdr:row>
      <xdr:rowOff>228359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37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314736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8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152209</xdr:rowOff>
    </xdr:from>
    <xdr:to>
      <xdr:col>26</xdr:col>
      <xdr:colOff>101600</xdr:colOff>
      <xdr:row>35</xdr:row>
      <xdr:rowOff>253809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62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238586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48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179698</xdr:rowOff>
    </xdr:from>
    <xdr:to>
      <xdr:col>22</xdr:col>
      <xdr:colOff>165100</xdr:colOff>
      <xdr:row>35</xdr:row>
      <xdr:rowOff>281298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0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266075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197968</xdr:rowOff>
    </xdr:from>
    <xdr:to>
      <xdr:col>19</xdr:col>
      <xdr:colOff>38100</xdr:colOff>
      <xdr:row>35</xdr:row>
      <xdr:rowOff>299568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8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284345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9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243078</xdr:rowOff>
    </xdr:from>
    <xdr:to>
      <xdr:col>15</xdr:col>
      <xdr:colOff>101600</xdr:colOff>
      <xdr:row>36</xdr:row>
      <xdr:rowOff>1778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534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329455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93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14,877
14,799
234.01
14,042,273
13,610,684
391,343
6,611,251
13,670,358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148425</xdr:rowOff>
    </xdr:from>
    <xdr:to>
      <xdr:col>24</xdr:col>
      <xdr:colOff>63500</xdr:colOff>
      <xdr:row>35</xdr:row>
      <xdr:rowOff>101854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06275"/>
          <a:ext cx="838200" cy="29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85852</xdr:rowOff>
    </xdr:from>
    <xdr:to>
      <xdr:col>19</xdr:col>
      <xdr:colOff>177800</xdr:colOff>
      <xdr:row>35</xdr:row>
      <xdr:rowOff>101854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08660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85852</xdr:rowOff>
    </xdr:from>
    <xdr:to>
      <xdr:col>15</xdr:col>
      <xdr:colOff>50800</xdr:colOff>
      <xdr:row>35</xdr:row>
      <xdr:rowOff>96368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86602"/>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90297</xdr:rowOff>
    </xdr:from>
    <xdr:to>
      <xdr:col>10</xdr:col>
      <xdr:colOff>114300</xdr:colOff>
      <xdr:row>35</xdr:row>
      <xdr:rowOff>96368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91047"/>
          <a:ext cx="889000" cy="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97625</xdr:rowOff>
    </xdr:from>
    <xdr:to>
      <xdr:col>24</xdr:col>
      <xdr:colOff>114300</xdr:colOff>
      <xdr:row>34</xdr:row>
      <xdr:rowOff>27775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5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120502</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0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51054</xdr:rowOff>
    </xdr:from>
    <xdr:to>
      <xdr:col>20</xdr:col>
      <xdr:colOff>38100</xdr:colOff>
      <xdr:row>35</xdr:row>
      <xdr:rowOff>152654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169181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27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35052</xdr:rowOff>
    </xdr:from>
    <xdr:to>
      <xdr:col>15</xdr:col>
      <xdr:colOff>101600</xdr:colOff>
      <xdr:row>35</xdr:row>
      <xdr:rowOff>136652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3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153179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1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45568</xdr:rowOff>
    </xdr:from>
    <xdr:to>
      <xdr:col>10</xdr:col>
      <xdr:colOff>165100</xdr:colOff>
      <xdr:row>35</xdr:row>
      <xdr:rowOff>147168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163695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2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39497</xdr:rowOff>
    </xdr:from>
    <xdr:to>
      <xdr:col>6</xdr:col>
      <xdr:colOff>38100</xdr:colOff>
      <xdr:row>35</xdr:row>
      <xdr:rowOff>141097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4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157624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1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58875</xdr:rowOff>
    </xdr:from>
    <xdr:to>
      <xdr:col>24</xdr:col>
      <xdr:colOff>63500</xdr:colOff>
      <xdr:row>58</xdr:row>
      <xdr:rowOff>76154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02975"/>
          <a:ext cx="838200" cy="1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36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76154</xdr:rowOff>
    </xdr:from>
    <xdr:to>
      <xdr:col>19</xdr:col>
      <xdr:colOff>177800</xdr:colOff>
      <xdr:row>58</xdr:row>
      <xdr:rowOff>77753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20254"/>
          <a:ext cx="8890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135581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1007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77753</xdr:rowOff>
    </xdr:from>
    <xdr:to>
      <xdr:col>15</xdr:col>
      <xdr:colOff>50800</xdr:colOff>
      <xdr:row>58</xdr:row>
      <xdr:rowOff>95656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21853"/>
          <a:ext cx="889000" cy="1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134660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1007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84380</xdr:rowOff>
    </xdr:from>
    <xdr:to>
      <xdr:col>10</xdr:col>
      <xdr:colOff>114300</xdr:colOff>
      <xdr:row>58</xdr:row>
      <xdr:rowOff>95656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28480"/>
          <a:ext cx="889000" cy="1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144693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0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151582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09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8075</xdr:rowOff>
    </xdr:from>
    <xdr:to>
      <xdr:col>24</xdr:col>
      <xdr:colOff>114300</xdr:colOff>
      <xdr:row>58</xdr:row>
      <xdr:rowOff>109675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5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138902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25354</xdr:rowOff>
    </xdr:from>
    <xdr:to>
      <xdr:col>20</xdr:col>
      <xdr:colOff>38100</xdr:colOff>
      <xdr:row>58</xdr:row>
      <xdr:rowOff>126954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6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143481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44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26953</xdr:rowOff>
    </xdr:from>
    <xdr:to>
      <xdr:col>15</xdr:col>
      <xdr:colOff>101600</xdr:colOff>
      <xdr:row>58</xdr:row>
      <xdr:rowOff>128553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7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145080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44856</xdr:rowOff>
    </xdr:from>
    <xdr:to>
      <xdr:col>10</xdr:col>
      <xdr:colOff>165100</xdr:colOff>
      <xdr:row>58</xdr:row>
      <xdr:rowOff>146456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162983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33580</xdr:rowOff>
    </xdr:from>
    <xdr:to>
      <xdr:col>6</xdr:col>
      <xdr:colOff>38100</xdr:colOff>
      <xdr:row>58</xdr:row>
      <xdr:rowOff>135180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7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151707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5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59713</xdr:rowOff>
    </xdr:from>
    <xdr:to>
      <xdr:col>24</xdr:col>
      <xdr:colOff>63500</xdr:colOff>
      <xdr:row>78</xdr:row>
      <xdr:rowOff>67280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32813"/>
          <a:ext cx="838200" cy="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12621</xdr:rowOff>
    </xdr:from>
    <xdr:to>
      <xdr:col>19</xdr:col>
      <xdr:colOff>177800</xdr:colOff>
      <xdr:row>78</xdr:row>
      <xdr:rowOff>67280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385721"/>
          <a:ext cx="8890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12621</xdr:rowOff>
    </xdr:from>
    <xdr:to>
      <xdr:col>15</xdr:col>
      <xdr:colOff>50800</xdr:colOff>
      <xdr:row>78</xdr:row>
      <xdr:rowOff>47025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38572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31527</xdr:rowOff>
    </xdr:from>
    <xdr:to>
      <xdr:col>10</xdr:col>
      <xdr:colOff>114300</xdr:colOff>
      <xdr:row>78</xdr:row>
      <xdr:rowOff>47025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04627"/>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8913</xdr:rowOff>
    </xdr:from>
    <xdr:to>
      <xdr:col>24</xdr:col>
      <xdr:colOff>114300</xdr:colOff>
      <xdr:row>78</xdr:row>
      <xdr:rowOff>110513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8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95290</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9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16480</xdr:rowOff>
    </xdr:from>
    <xdr:to>
      <xdr:col>20</xdr:col>
      <xdr:colOff>38100</xdr:colOff>
      <xdr:row>78</xdr:row>
      <xdr:rowOff>118080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109207</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8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133271</xdr:rowOff>
    </xdr:from>
    <xdr:to>
      <xdr:col>15</xdr:col>
      <xdr:colOff>101600</xdr:colOff>
      <xdr:row>78</xdr:row>
      <xdr:rowOff>63421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54548</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167675</xdr:rowOff>
    </xdr:from>
    <xdr:to>
      <xdr:col>10</xdr:col>
      <xdr:colOff>165100</xdr:colOff>
      <xdr:row>78</xdr:row>
      <xdr:rowOff>97825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88952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4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152177</xdr:rowOff>
    </xdr:from>
    <xdr:to>
      <xdr:col>6</xdr:col>
      <xdr:colOff>38100</xdr:colOff>
      <xdr:row>78</xdr:row>
      <xdr:rowOff>82327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73454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134246</xdr:rowOff>
    </xdr:from>
    <xdr:to>
      <xdr:col>24</xdr:col>
      <xdr:colOff>63500</xdr:colOff>
      <xdr:row>93</xdr:row>
      <xdr:rowOff>102428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5907646"/>
          <a:ext cx="838200" cy="13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89033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05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102428</xdr:rowOff>
    </xdr:from>
    <xdr:to>
      <xdr:col>19</xdr:col>
      <xdr:colOff>177800</xdr:colOff>
      <xdr:row>94</xdr:row>
      <xdr:rowOff>101034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47278"/>
          <a:ext cx="889000" cy="17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119764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40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60049</xdr:rowOff>
    </xdr:from>
    <xdr:to>
      <xdr:col>15</xdr:col>
      <xdr:colOff>50800</xdr:colOff>
      <xdr:row>94</xdr:row>
      <xdr:rowOff>101034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004899"/>
          <a:ext cx="8890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42791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60049</xdr:rowOff>
    </xdr:from>
    <xdr:to>
      <xdr:col>10</xdr:col>
      <xdr:colOff>114300</xdr:colOff>
      <xdr:row>94</xdr:row>
      <xdr:rowOff>142442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004899"/>
          <a:ext cx="889000" cy="2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25657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83446</xdr:rowOff>
    </xdr:from>
    <xdr:to>
      <xdr:col>24</xdr:col>
      <xdr:colOff>114300</xdr:colOff>
      <xdr:row>93</xdr:row>
      <xdr:rowOff>13596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85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106323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708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51628</xdr:rowOff>
    </xdr:from>
    <xdr:to>
      <xdr:col>20</xdr:col>
      <xdr:colOff>38100</xdr:colOff>
      <xdr:row>93</xdr:row>
      <xdr:rowOff>153228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59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169755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7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50234</xdr:rowOff>
    </xdr:from>
    <xdr:to>
      <xdr:col>15</xdr:col>
      <xdr:colOff>101600</xdr:colOff>
      <xdr:row>94</xdr:row>
      <xdr:rowOff>151834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168361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4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9249</xdr:rowOff>
    </xdr:from>
    <xdr:to>
      <xdr:col>10</xdr:col>
      <xdr:colOff>165100</xdr:colOff>
      <xdr:row>93</xdr:row>
      <xdr:rowOff>110849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127376</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2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91642</xdr:rowOff>
    </xdr:from>
    <xdr:to>
      <xdr:col>6</xdr:col>
      <xdr:colOff>38100</xdr:colOff>
      <xdr:row>95</xdr:row>
      <xdr:rowOff>21792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2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38319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98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104416</xdr:rowOff>
    </xdr:from>
    <xdr:to>
      <xdr:col>55</xdr:col>
      <xdr:colOff>0</xdr:colOff>
      <xdr:row>36</xdr:row>
      <xdr:rowOff>171384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76616"/>
          <a:ext cx="838200" cy="6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167723</xdr:rowOff>
    </xdr:from>
    <xdr:to>
      <xdr:col>50</xdr:col>
      <xdr:colOff>114300</xdr:colOff>
      <xdr:row>36</xdr:row>
      <xdr:rowOff>171384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39923"/>
          <a:ext cx="889000" cy="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52562</xdr:rowOff>
    </xdr:from>
    <xdr:to>
      <xdr:col>45</xdr:col>
      <xdr:colOff>177800</xdr:colOff>
      <xdr:row>36</xdr:row>
      <xdr:rowOff>167723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24762"/>
          <a:ext cx="889000" cy="1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61037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0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40815</xdr:rowOff>
    </xdr:from>
    <xdr:to>
      <xdr:col>41</xdr:col>
      <xdr:colOff>50800</xdr:colOff>
      <xdr:row>36</xdr:row>
      <xdr:rowOff>52562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870115"/>
          <a:ext cx="889000" cy="35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98268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4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53616</xdr:rowOff>
    </xdr:from>
    <xdr:to>
      <xdr:col>55</xdr:col>
      <xdr:colOff>50800</xdr:colOff>
      <xdr:row>36</xdr:row>
      <xdr:rowOff>155216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2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76493</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120584</xdr:rowOff>
    </xdr:from>
    <xdr:to>
      <xdr:col>50</xdr:col>
      <xdr:colOff>165100</xdr:colOff>
      <xdr:row>37</xdr:row>
      <xdr:rowOff>50734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9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67261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6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116923</xdr:rowOff>
    </xdr:from>
    <xdr:to>
      <xdr:col>46</xdr:col>
      <xdr:colOff>38100</xdr:colOff>
      <xdr:row>37</xdr:row>
      <xdr:rowOff>47073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63600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6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1762</xdr:rowOff>
    </xdr:from>
    <xdr:to>
      <xdr:col>41</xdr:col>
      <xdr:colOff>101600</xdr:colOff>
      <xdr:row>36</xdr:row>
      <xdr:rowOff>103362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1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119889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161465</xdr:rowOff>
    </xdr:from>
    <xdr:to>
      <xdr:col>36</xdr:col>
      <xdr:colOff>165100</xdr:colOff>
      <xdr:row>34</xdr:row>
      <xdr:rowOff>91615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81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108142</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59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47300</xdr:rowOff>
    </xdr:from>
    <xdr:to>
      <xdr:col>55</xdr:col>
      <xdr:colOff>0</xdr:colOff>
      <xdr:row>56</xdr:row>
      <xdr:rowOff>17271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477050"/>
          <a:ext cx="838200" cy="14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39173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64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25473</xdr:rowOff>
    </xdr:from>
    <xdr:to>
      <xdr:col>50</xdr:col>
      <xdr:colOff>114300</xdr:colOff>
      <xdr:row>55</xdr:row>
      <xdr:rowOff>47300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455223"/>
          <a:ext cx="889000" cy="2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42981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81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25473</xdr:rowOff>
    </xdr:from>
    <xdr:to>
      <xdr:col>45</xdr:col>
      <xdr:colOff>177800</xdr:colOff>
      <xdr:row>56</xdr:row>
      <xdr:rowOff>143842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455223"/>
          <a:ext cx="889000" cy="28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49126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2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113297</xdr:rowOff>
    </xdr:from>
    <xdr:to>
      <xdr:col>41</xdr:col>
      <xdr:colOff>50800</xdr:colOff>
      <xdr:row>56</xdr:row>
      <xdr:rowOff>143842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543047"/>
          <a:ext cx="889000" cy="20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84481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8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137921</xdr:rowOff>
    </xdr:from>
    <xdr:to>
      <xdr:col>55</xdr:col>
      <xdr:colOff>50800</xdr:colOff>
      <xdr:row>56</xdr:row>
      <xdr:rowOff>68071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5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160798</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41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167950</xdr:rowOff>
    </xdr:from>
    <xdr:to>
      <xdr:col>50</xdr:col>
      <xdr:colOff>165100</xdr:colOff>
      <xdr:row>55</xdr:row>
      <xdr:rowOff>98100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4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114627</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20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146123</xdr:rowOff>
    </xdr:from>
    <xdr:to>
      <xdr:col>46</xdr:col>
      <xdr:colOff>38100</xdr:colOff>
      <xdr:row>55</xdr:row>
      <xdr:rowOff>76273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92800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179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93042</xdr:rowOff>
    </xdr:from>
    <xdr:to>
      <xdr:col>41</xdr:col>
      <xdr:colOff>101600</xdr:colOff>
      <xdr:row>57</xdr:row>
      <xdr:rowOff>23192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69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14319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78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62497</xdr:rowOff>
    </xdr:from>
    <xdr:to>
      <xdr:col>36</xdr:col>
      <xdr:colOff>165100</xdr:colOff>
      <xdr:row>55</xdr:row>
      <xdr:rowOff>164097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4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9174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2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28426</xdr:rowOff>
    </xdr:from>
    <xdr:to>
      <xdr:col>55</xdr:col>
      <xdr:colOff>0</xdr:colOff>
      <xdr:row>76</xdr:row>
      <xdr:rowOff>79056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887176"/>
          <a:ext cx="838200" cy="22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28426</xdr:rowOff>
    </xdr:from>
    <xdr:to>
      <xdr:col>50</xdr:col>
      <xdr:colOff>114300</xdr:colOff>
      <xdr:row>76</xdr:row>
      <xdr:rowOff>130056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887176"/>
          <a:ext cx="889000" cy="27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162948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53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130056</xdr:rowOff>
    </xdr:from>
    <xdr:to>
      <xdr:col>45</xdr:col>
      <xdr:colOff>177800</xdr:colOff>
      <xdr:row>78</xdr:row>
      <xdr:rowOff>89179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60256"/>
          <a:ext cx="889000" cy="30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159976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132537</xdr:rowOff>
    </xdr:from>
    <xdr:to>
      <xdr:col>41</xdr:col>
      <xdr:colOff>50800</xdr:colOff>
      <xdr:row>78</xdr:row>
      <xdr:rowOff>89179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91287"/>
          <a:ext cx="889000" cy="47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28256</xdr:rowOff>
    </xdr:from>
    <xdr:to>
      <xdr:col>55</xdr:col>
      <xdr:colOff>50800</xdr:colOff>
      <xdr:row>76</xdr:row>
      <xdr:rowOff>129856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5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51133</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0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149076</xdr:rowOff>
    </xdr:from>
    <xdr:to>
      <xdr:col>50</xdr:col>
      <xdr:colOff>165100</xdr:colOff>
      <xdr:row>75</xdr:row>
      <xdr:rowOff>79226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83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95753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61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79256</xdr:rowOff>
    </xdr:from>
    <xdr:to>
      <xdr:col>46</xdr:col>
      <xdr:colOff>38100</xdr:colOff>
      <xdr:row>77</xdr:row>
      <xdr:rowOff>9406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0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25933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8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38379</xdr:rowOff>
    </xdr:from>
    <xdr:to>
      <xdr:col>41</xdr:col>
      <xdr:colOff>101600</xdr:colOff>
      <xdr:row>78</xdr:row>
      <xdr:rowOff>139979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131106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0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81737</xdr:rowOff>
    </xdr:from>
    <xdr:to>
      <xdr:col>36</xdr:col>
      <xdr:colOff>165100</xdr:colOff>
      <xdr:row>76</xdr:row>
      <xdr:rowOff>11888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404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28414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71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88288</xdr:rowOff>
    </xdr:from>
    <xdr:to>
      <xdr:col>55</xdr:col>
      <xdr:colOff>0</xdr:colOff>
      <xdr:row>96</xdr:row>
      <xdr:rowOff>128116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47488"/>
          <a:ext cx="838200" cy="39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159325</xdr:rowOff>
    </xdr:from>
    <xdr:to>
      <xdr:col>50</xdr:col>
      <xdr:colOff>114300</xdr:colOff>
      <xdr:row>96</xdr:row>
      <xdr:rowOff>88288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447075"/>
          <a:ext cx="889000" cy="100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159921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1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159325</xdr:rowOff>
    </xdr:from>
    <xdr:to>
      <xdr:col>45</xdr:col>
      <xdr:colOff>177800</xdr:colOff>
      <xdr:row>96</xdr:row>
      <xdr:rowOff>102386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447075"/>
          <a:ext cx="889000" cy="11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167912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102386</xdr:rowOff>
    </xdr:from>
    <xdr:to>
      <xdr:col>41</xdr:col>
      <xdr:colOff>50800</xdr:colOff>
      <xdr:row>96</xdr:row>
      <xdr:rowOff>131231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561586"/>
          <a:ext cx="889000" cy="2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77316</xdr:rowOff>
    </xdr:from>
    <xdr:to>
      <xdr:col>55</xdr:col>
      <xdr:colOff>50800</xdr:colOff>
      <xdr:row>97</xdr:row>
      <xdr:rowOff>7466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3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55743</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1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37488</xdr:rowOff>
    </xdr:from>
    <xdr:to>
      <xdr:col>50</xdr:col>
      <xdr:colOff>165100</xdr:colOff>
      <xdr:row>96</xdr:row>
      <xdr:rowOff>139088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155615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27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108525</xdr:rowOff>
    </xdr:from>
    <xdr:to>
      <xdr:col>46</xdr:col>
      <xdr:colOff>38100</xdr:colOff>
      <xdr:row>96</xdr:row>
      <xdr:rowOff>38675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39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55202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17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51586</xdr:rowOff>
    </xdr:from>
    <xdr:to>
      <xdr:col>41</xdr:col>
      <xdr:colOff>101600</xdr:colOff>
      <xdr:row>96</xdr:row>
      <xdr:rowOff>153186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1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144313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0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80431</xdr:rowOff>
    </xdr:from>
    <xdr:to>
      <xdr:col>36</xdr:col>
      <xdr:colOff>165100</xdr:colOff>
      <xdr:row>97</xdr:row>
      <xdr:rowOff>10581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3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63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20592</xdr:rowOff>
    </xdr:from>
    <xdr:to>
      <xdr:col>85</xdr:col>
      <xdr:colOff>127000</xdr:colOff>
      <xdr:row>36</xdr:row>
      <xdr:rowOff>152201</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192792"/>
          <a:ext cx="838200" cy="1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104246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19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20592</xdr:rowOff>
    </xdr:from>
    <xdr:to>
      <xdr:col>81</xdr:col>
      <xdr:colOff>50800</xdr:colOff>
      <xdr:row>36</xdr:row>
      <xdr:rowOff>78367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192792"/>
          <a:ext cx="889000" cy="5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130194</xdr:rowOff>
    </xdr:from>
    <xdr:to>
      <xdr:col>76</xdr:col>
      <xdr:colOff>114300</xdr:colOff>
      <xdr:row>36</xdr:row>
      <xdr:rowOff>78367</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5445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130194</xdr:rowOff>
    </xdr:from>
    <xdr:to>
      <xdr:col>71</xdr:col>
      <xdr:colOff>177800</xdr:colOff>
      <xdr:row>34</xdr:row>
      <xdr:rowOff>67199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5445144"/>
          <a:ext cx="889000" cy="4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67849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101401</xdr:rowOff>
    </xdr:from>
    <xdr:to>
      <xdr:col>85</xdr:col>
      <xdr:colOff>177800</xdr:colOff>
      <xdr:row>37</xdr:row>
      <xdr:rowOff>31551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27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124278</xdr:rowOff>
    </xdr:from>
    <xdr:ext cx="599010"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12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141242</xdr:rowOff>
    </xdr:from>
    <xdr:to>
      <xdr:col>81</xdr:col>
      <xdr:colOff>101600</xdr:colOff>
      <xdr:row>36</xdr:row>
      <xdr:rowOff>71392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1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87919</xdr:rowOff>
    </xdr:from>
    <xdr:ext cx="59901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181795" y="591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27567</xdr:rowOff>
    </xdr:from>
    <xdr:to>
      <xdr:col>76</xdr:col>
      <xdr:colOff>165100</xdr:colOff>
      <xdr:row>36</xdr:row>
      <xdr:rowOff>129167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1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145694</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292795" y="597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31</xdr:row>
      <xdr:rowOff>79394</xdr:rowOff>
    </xdr:from>
    <xdr:to>
      <xdr:col>72</xdr:col>
      <xdr:colOff>38100</xdr:colOff>
      <xdr:row>32</xdr:row>
      <xdr:rowOff>9544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53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30</xdr:row>
      <xdr:rowOff>26071</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03795" y="516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16399</xdr:rowOff>
    </xdr:from>
    <xdr:to>
      <xdr:col>67</xdr:col>
      <xdr:colOff>101600</xdr:colOff>
      <xdr:row>34</xdr:row>
      <xdr:rowOff>117999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5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134526</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14795" y="562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103545</xdr:rowOff>
    </xdr:from>
    <xdr:to>
      <xdr:col>85</xdr:col>
      <xdr:colOff>127000</xdr:colOff>
      <xdr:row>74</xdr:row>
      <xdr:rowOff>155565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790845"/>
          <a:ext cx="838200" cy="5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101818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960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155565</xdr:rowOff>
    </xdr:from>
    <xdr:to>
      <xdr:col>81</xdr:col>
      <xdr:colOff>50800</xdr:colOff>
      <xdr:row>75</xdr:row>
      <xdr:rowOff>19210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2842865"/>
          <a:ext cx="889000" cy="3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41222</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7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19210</xdr:rowOff>
    </xdr:from>
    <xdr:to>
      <xdr:col>76</xdr:col>
      <xdr:colOff>114300</xdr:colOff>
      <xdr:row>75</xdr:row>
      <xdr:rowOff>65231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877960"/>
          <a:ext cx="889000" cy="4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4791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3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65231</xdr:rowOff>
    </xdr:from>
    <xdr:to>
      <xdr:col>71</xdr:col>
      <xdr:colOff>177800</xdr:colOff>
      <xdr:row>75</xdr:row>
      <xdr:rowOff>85604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2923981"/>
          <a:ext cx="889000" cy="20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25520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5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48189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52745</xdr:rowOff>
    </xdr:from>
    <xdr:to>
      <xdr:col>85</xdr:col>
      <xdr:colOff>177800</xdr:colOff>
      <xdr:row>74</xdr:row>
      <xdr:rowOff>154345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7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75622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59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104765</xdr:rowOff>
    </xdr:from>
    <xdr:to>
      <xdr:col>81</xdr:col>
      <xdr:colOff>101600</xdr:colOff>
      <xdr:row>75</xdr:row>
      <xdr:rowOff>34915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79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51442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56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139860</xdr:rowOff>
    </xdr:from>
    <xdr:to>
      <xdr:col>76</xdr:col>
      <xdr:colOff>165100</xdr:colOff>
      <xdr:row>75</xdr:row>
      <xdr:rowOff>70010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82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86537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0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14431</xdr:rowOff>
    </xdr:from>
    <xdr:to>
      <xdr:col>72</xdr:col>
      <xdr:colOff>38100</xdr:colOff>
      <xdr:row>75</xdr:row>
      <xdr:rowOff>116031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8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132558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4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34804</xdr:rowOff>
    </xdr:from>
    <xdr:to>
      <xdr:col>67</xdr:col>
      <xdr:colOff>101600</xdr:colOff>
      <xdr:row>75</xdr:row>
      <xdr:rowOff>136404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8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152931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6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26856</xdr:rowOff>
    </xdr:from>
    <xdr:to>
      <xdr:col>85</xdr:col>
      <xdr:colOff>127000</xdr:colOff>
      <xdr:row>97</xdr:row>
      <xdr:rowOff>93447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657506"/>
          <a:ext cx="838200" cy="6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156868</xdr:rowOff>
    </xdr:from>
    <xdr:to>
      <xdr:col>81</xdr:col>
      <xdr:colOff>50800</xdr:colOff>
      <xdr:row>97</xdr:row>
      <xdr:rowOff>26856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616068"/>
          <a:ext cx="889000" cy="4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156868</xdr:rowOff>
    </xdr:from>
    <xdr:to>
      <xdr:col>76</xdr:col>
      <xdr:colOff>114300</xdr:colOff>
      <xdr:row>97</xdr:row>
      <xdr:rowOff>132316</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616068"/>
          <a:ext cx="889000" cy="14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41486</xdr:rowOff>
    </xdr:from>
    <xdr:to>
      <xdr:col>71</xdr:col>
      <xdr:colOff>177800</xdr:colOff>
      <xdr:row>97</xdr:row>
      <xdr:rowOff>132316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672136"/>
          <a:ext cx="889000" cy="9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42647</xdr:rowOff>
    </xdr:from>
    <xdr:to>
      <xdr:col>85</xdr:col>
      <xdr:colOff>177800</xdr:colOff>
      <xdr:row>97</xdr:row>
      <xdr:rowOff>144247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21074</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5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147506</xdr:rowOff>
    </xdr:from>
    <xdr:to>
      <xdr:col>81</xdr:col>
      <xdr:colOff>101600</xdr:colOff>
      <xdr:row>97</xdr:row>
      <xdr:rowOff>77656</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0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68783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69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106068</xdr:rowOff>
    </xdr:from>
    <xdr:to>
      <xdr:col>76</xdr:col>
      <xdr:colOff>165100</xdr:colOff>
      <xdr:row>97</xdr:row>
      <xdr:rowOff>36218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56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52745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34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81516</xdr:rowOff>
    </xdr:from>
    <xdr:to>
      <xdr:col>72</xdr:col>
      <xdr:colOff>38100</xdr:colOff>
      <xdr:row>98</xdr:row>
      <xdr:rowOff>11666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2793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8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162136</xdr:rowOff>
    </xdr:from>
    <xdr:to>
      <xdr:col>67</xdr:col>
      <xdr:colOff>101600</xdr:colOff>
      <xdr:row>97</xdr:row>
      <xdr:rowOff>92286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2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108813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39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108439</xdr:rowOff>
    </xdr:from>
    <xdr:to>
      <xdr:col>116</xdr:col>
      <xdr:colOff>63500</xdr:colOff>
      <xdr:row>57</xdr:row>
      <xdr:rowOff>120155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9881089"/>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61885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663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108439</xdr:rowOff>
    </xdr:from>
    <xdr:to>
      <xdr:col>111</xdr:col>
      <xdr:colOff>177800</xdr:colOff>
      <xdr:row>57</xdr:row>
      <xdr:rowOff>113697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881089"/>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112840</xdr:rowOff>
    </xdr:from>
    <xdr:to>
      <xdr:col>107</xdr:col>
      <xdr:colOff>50800</xdr:colOff>
      <xdr:row>57</xdr:row>
      <xdr:rowOff>113697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8549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166336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95809</xdr:rowOff>
    </xdr:from>
    <xdr:to>
      <xdr:col>102</xdr:col>
      <xdr:colOff>114300</xdr:colOff>
      <xdr:row>57</xdr:row>
      <xdr:rowOff>112840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868459"/>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69355</xdr:rowOff>
    </xdr:from>
    <xdr:to>
      <xdr:col>116</xdr:col>
      <xdr:colOff>114300</xdr:colOff>
      <xdr:row>57</xdr:row>
      <xdr:rowOff>170955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8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17435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79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57639</xdr:rowOff>
    </xdr:from>
    <xdr:to>
      <xdr:col>112</xdr:col>
      <xdr:colOff>38100</xdr:colOff>
      <xdr:row>57</xdr:row>
      <xdr:rowOff>159239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150366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62897</xdr:rowOff>
    </xdr:from>
    <xdr:to>
      <xdr:col>107</xdr:col>
      <xdr:colOff>101600</xdr:colOff>
      <xdr:row>57</xdr:row>
      <xdr:rowOff>164497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155624</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9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62040</xdr:rowOff>
    </xdr:from>
    <xdr:to>
      <xdr:col>102</xdr:col>
      <xdr:colOff>165100</xdr:colOff>
      <xdr:row>57</xdr:row>
      <xdr:rowOff>163640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154767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2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45009</xdr:rowOff>
    </xdr:from>
    <xdr:to>
      <xdr:col>98</xdr:col>
      <xdr:colOff>38100</xdr:colOff>
      <xdr:row>57</xdr:row>
      <xdr:rowOff>146609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137736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9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53997</xdr:rowOff>
    </xdr:from>
    <xdr:to>
      <xdr:col>116</xdr:col>
      <xdr:colOff>63500</xdr:colOff>
      <xdr:row>71</xdr:row>
      <xdr:rowOff>167040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226947"/>
          <a:ext cx="838200" cy="11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112224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799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53997</xdr:rowOff>
    </xdr:from>
    <xdr:to>
      <xdr:col>111</xdr:col>
      <xdr:colOff>177800</xdr:colOff>
      <xdr:row>71</xdr:row>
      <xdr:rowOff>126099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226947"/>
          <a:ext cx="889000" cy="7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113251</xdr:rowOff>
    </xdr:from>
    <xdr:to>
      <xdr:col>107</xdr:col>
      <xdr:colOff>50800</xdr:colOff>
      <xdr:row>71</xdr:row>
      <xdr:rowOff>126099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286201"/>
          <a:ext cx="889000" cy="1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113251</xdr:rowOff>
    </xdr:from>
    <xdr:to>
      <xdr:col>102</xdr:col>
      <xdr:colOff>114300</xdr:colOff>
      <xdr:row>72</xdr:row>
      <xdr:rowOff>22565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286201"/>
          <a:ext cx="889000" cy="8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116240</xdr:rowOff>
    </xdr:from>
    <xdr:to>
      <xdr:col>116</xdr:col>
      <xdr:colOff>114300</xdr:colOff>
      <xdr:row>72</xdr:row>
      <xdr:rowOff>46390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2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139117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14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3197</xdr:rowOff>
    </xdr:from>
    <xdr:to>
      <xdr:col>112</xdr:col>
      <xdr:colOff>38100</xdr:colOff>
      <xdr:row>71</xdr:row>
      <xdr:rowOff>104797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17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121324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195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71</xdr:row>
      <xdr:rowOff>75299</xdr:rowOff>
    </xdr:from>
    <xdr:to>
      <xdr:col>107</xdr:col>
      <xdr:colOff>101600</xdr:colOff>
      <xdr:row>72</xdr:row>
      <xdr:rowOff>5449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24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21976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02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62451</xdr:rowOff>
    </xdr:from>
    <xdr:to>
      <xdr:col>102</xdr:col>
      <xdr:colOff>165100</xdr:colOff>
      <xdr:row>71</xdr:row>
      <xdr:rowOff>164051</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23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9128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01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143215</xdr:rowOff>
    </xdr:from>
    <xdr:to>
      <xdr:col>98</xdr:col>
      <xdr:colOff>38100</xdr:colOff>
      <xdr:row>72</xdr:row>
      <xdr:rowOff>73365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31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89892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09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歳出決算総額は、住民一人当たり９１４，８８１円となっている。災害復旧事業費は、令和２年７月豪雨の災害復旧等が進んだことによる工事費の減少等により、住民一人当たり１０６，７１９円となった。</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扶助費は住民一人当たり１３７，００１円となっており、主に子どものための教育・保育給付費や児童手当、自立支援給付費等の影響により増加している。</a:t>
          </a:r>
        </a:p>
        <a:p>
          <a:r>
            <a:rPr kumimoji="1" lang="ja-JP" altLang="en-US" sz="1300">
              <a:latin typeface="ＭＳ Ｐゴシック" panose="020B0600070205080204" pitchFamily="50" charset="-128"/>
              <a:ea typeface="ＭＳ Ｐゴシック" panose="020B0600070205080204" pitchFamily="50" charset="-128"/>
            </a:rPr>
            <a:t>新規整備に係る普通建設事業費については、災害公営住宅建設工事の完了等により減少している。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公債費は住民一人当たり７８，９５４円となっており、令和２年７月豪雨災害に伴う起債の償還が始まった影響により増加している。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14,877
14,799
234.01
14,042,273
13,610,684
391,343
6,611,251
13,670,358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7798</xdr:rowOff>
    </xdr:from>
    <xdr:to>
      <xdr:col>24</xdr:col>
      <xdr:colOff>63500</xdr:colOff>
      <xdr:row>32</xdr:row>
      <xdr:rowOff>75235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94198"/>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42181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70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75235</xdr:rowOff>
    </xdr:from>
    <xdr:to>
      <xdr:col>19</xdr:col>
      <xdr:colOff>177800</xdr:colOff>
      <xdr:row>32</xdr:row>
      <xdr:rowOff>139014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61635"/>
          <a:ext cx="8890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4005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18313</xdr:rowOff>
    </xdr:from>
    <xdr:to>
      <xdr:col>15</xdr:col>
      <xdr:colOff>50800</xdr:colOff>
      <xdr:row>32</xdr:row>
      <xdr:rowOff>139014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504713"/>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18313</xdr:rowOff>
    </xdr:from>
    <xdr:to>
      <xdr:col>10</xdr:col>
      <xdr:colOff>114300</xdr:colOff>
      <xdr:row>32</xdr:row>
      <xdr:rowOff>135585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504713"/>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60240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8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128448</xdr:rowOff>
    </xdr:from>
    <xdr:to>
      <xdr:col>24</xdr:col>
      <xdr:colOff>114300</xdr:colOff>
      <xdr:row>32</xdr:row>
      <xdr:rowOff>58598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151325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2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24435</xdr:rowOff>
    </xdr:from>
    <xdr:to>
      <xdr:col>20</xdr:col>
      <xdr:colOff>38100</xdr:colOff>
      <xdr:row>32</xdr:row>
      <xdr:rowOff>126035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51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142562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2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88214</xdr:rowOff>
    </xdr:from>
    <xdr:to>
      <xdr:col>15</xdr:col>
      <xdr:colOff>101600</xdr:colOff>
      <xdr:row>33</xdr:row>
      <xdr:rowOff>18364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7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34891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49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138963</xdr:rowOff>
    </xdr:from>
    <xdr:to>
      <xdr:col>10</xdr:col>
      <xdr:colOff>165100</xdr:colOff>
      <xdr:row>32</xdr:row>
      <xdr:rowOff>69113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45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85640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22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84785</xdr:rowOff>
    </xdr:from>
    <xdr:to>
      <xdr:col>6</xdr:col>
      <xdr:colOff>38100</xdr:colOff>
      <xdr:row>33</xdr:row>
      <xdr:rowOff>14935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57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31462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34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36769</xdr:rowOff>
    </xdr:from>
    <xdr:to>
      <xdr:col>24</xdr:col>
      <xdr:colOff>63500</xdr:colOff>
      <xdr:row>56</xdr:row>
      <xdr:rowOff>52543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637969"/>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36769</xdr:rowOff>
    </xdr:from>
    <xdr:to>
      <xdr:col>19</xdr:col>
      <xdr:colOff>177800</xdr:colOff>
      <xdr:row>56</xdr:row>
      <xdr:rowOff>52794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637969"/>
          <a:ext cx="889000" cy="1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110624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52794</xdr:rowOff>
    </xdr:from>
    <xdr:to>
      <xdr:col>15</xdr:col>
      <xdr:colOff>50800</xdr:colOff>
      <xdr:row>56</xdr:row>
      <xdr:rowOff>126182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653994"/>
          <a:ext cx="889000" cy="7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30170</xdr:rowOff>
    </xdr:from>
    <xdr:to>
      <xdr:col>10</xdr:col>
      <xdr:colOff>114300</xdr:colOff>
      <xdr:row>56</xdr:row>
      <xdr:rowOff>126182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288470"/>
          <a:ext cx="8890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116129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7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1743</xdr:rowOff>
    </xdr:from>
    <xdr:to>
      <xdr:col>24</xdr:col>
      <xdr:colOff>114300</xdr:colOff>
      <xdr:row>56</xdr:row>
      <xdr:rowOff>103343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0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151620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8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157419</xdr:rowOff>
    </xdr:from>
    <xdr:to>
      <xdr:col>20</xdr:col>
      <xdr:colOff>38100</xdr:colOff>
      <xdr:row>56</xdr:row>
      <xdr:rowOff>87569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8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104096</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1994</xdr:rowOff>
    </xdr:from>
    <xdr:to>
      <xdr:col>15</xdr:col>
      <xdr:colOff>101600</xdr:colOff>
      <xdr:row>56</xdr:row>
      <xdr:rowOff>103594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0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120121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7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75382</xdr:rowOff>
    </xdr:from>
    <xdr:to>
      <xdr:col>10</xdr:col>
      <xdr:colOff>165100</xdr:colOff>
      <xdr:row>57</xdr:row>
      <xdr:rowOff>5532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168109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769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150820</xdr:rowOff>
    </xdr:from>
    <xdr:to>
      <xdr:col>6</xdr:col>
      <xdr:colOff>38100</xdr:colOff>
      <xdr:row>54</xdr:row>
      <xdr:rowOff>80970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23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97497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01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48416</xdr:rowOff>
    </xdr:from>
    <xdr:to>
      <xdr:col>24</xdr:col>
      <xdr:colOff>63500</xdr:colOff>
      <xdr:row>76</xdr:row>
      <xdr:rowOff>119374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78616"/>
          <a:ext cx="838200" cy="7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114464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4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99227</xdr:rowOff>
    </xdr:from>
    <xdr:to>
      <xdr:col>19</xdr:col>
      <xdr:colOff>177800</xdr:colOff>
      <xdr:row>76</xdr:row>
      <xdr:rowOff>119374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129427"/>
          <a:ext cx="889000" cy="2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67763</xdr:rowOff>
    </xdr:from>
    <xdr:to>
      <xdr:col>15</xdr:col>
      <xdr:colOff>50800</xdr:colOff>
      <xdr:row>76</xdr:row>
      <xdr:rowOff>99227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97963"/>
          <a:ext cx="889000" cy="3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67763</xdr:rowOff>
    </xdr:from>
    <xdr:to>
      <xdr:col>10</xdr:col>
      <xdr:colOff>114300</xdr:colOff>
      <xdr:row>76</xdr:row>
      <xdr:rowOff>112832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97963"/>
          <a:ext cx="889000" cy="4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134512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3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53367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2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169066</xdr:rowOff>
    </xdr:from>
    <xdr:to>
      <xdr:col>24</xdr:col>
      <xdr:colOff>114300</xdr:colOff>
      <xdr:row>76</xdr:row>
      <xdr:rowOff>99216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2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20493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7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68574</xdr:rowOff>
    </xdr:from>
    <xdr:to>
      <xdr:col>20</xdr:col>
      <xdr:colOff>38100</xdr:colOff>
      <xdr:row>76</xdr:row>
      <xdr:rowOff>170174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15250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7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48427</xdr:rowOff>
    </xdr:from>
    <xdr:to>
      <xdr:col>15</xdr:col>
      <xdr:colOff>101600</xdr:colOff>
      <xdr:row>76</xdr:row>
      <xdr:rowOff>150027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7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166554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5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16963</xdr:rowOff>
    </xdr:from>
    <xdr:to>
      <xdr:col>10</xdr:col>
      <xdr:colOff>165100</xdr:colOff>
      <xdr:row>76</xdr:row>
      <xdr:rowOff>118563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135090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822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62032</xdr:rowOff>
    </xdr:from>
    <xdr:to>
      <xdr:col>6</xdr:col>
      <xdr:colOff>38100</xdr:colOff>
      <xdr:row>76</xdr:row>
      <xdr:rowOff>163632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9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8709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125915</xdr:rowOff>
    </xdr:from>
    <xdr:to>
      <xdr:col>24</xdr:col>
      <xdr:colOff>63500</xdr:colOff>
      <xdr:row>98</xdr:row>
      <xdr:rowOff>126470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28015"/>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126470</xdr:rowOff>
    </xdr:from>
    <xdr:to>
      <xdr:col>19</xdr:col>
      <xdr:colOff>177800</xdr:colOff>
      <xdr:row>98</xdr:row>
      <xdr:rowOff>130065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928570"/>
          <a:ext cx="889000" cy="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13217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98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128457</xdr:rowOff>
    </xdr:from>
    <xdr:to>
      <xdr:col>15</xdr:col>
      <xdr:colOff>50800</xdr:colOff>
      <xdr:row>98</xdr:row>
      <xdr:rowOff>130065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30557"/>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128457</xdr:rowOff>
    </xdr:from>
    <xdr:to>
      <xdr:col>10</xdr:col>
      <xdr:colOff>114300</xdr:colOff>
      <xdr:row>98</xdr:row>
      <xdr:rowOff>133620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30557"/>
          <a:ext cx="889000" cy="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8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20959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9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75115</xdr:rowOff>
    </xdr:from>
    <xdr:to>
      <xdr:col>24</xdr:col>
      <xdr:colOff>114300</xdr:colOff>
      <xdr:row>99</xdr:row>
      <xdr:rowOff>5265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7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75670</xdr:rowOff>
    </xdr:from>
    <xdr:to>
      <xdr:col>20</xdr:col>
      <xdr:colOff>38100</xdr:colOff>
      <xdr:row>99</xdr:row>
      <xdr:rowOff>5820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7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22347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65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79265</xdr:rowOff>
    </xdr:from>
    <xdr:to>
      <xdr:col>15</xdr:col>
      <xdr:colOff>101600</xdr:colOff>
      <xdr:row>99</xdr:row>
      <xdr:rowOff>9415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25942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65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77657</xdr:rowOff>
    </xdr:from>
    <xdr:to>
      <xdr:col>10</xdr:col>
      <xdr:colOff>165100</xdr:colOff>
      <xdr:row>99</xdr:row>
      <xdr:rowOff>7807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7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24334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5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82820</xdr:rowOff>
    </xdr:from>
    <xdr:to>
      <xdr:col>6</xdr:col>
      <xdr:colOff>38100</xdr:colOff>
      <xdr:row>99</xdr:row>
      <xdr:rowOff>12970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8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29497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6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47769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91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161634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3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162287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34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152490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24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135181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30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20882</xdr:rowOff>
    </xdr:from>
    <xdr:to>
      <xdr:col>55</xdr:col>
      <xdr:colOff>0</xdr:colOff>
      <xdr:row>57</xdr:row>
      <xdr:rowOff>32976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93532"/>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90514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863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20882</xdr:rowOff>
    </xdr:from>
    <xdr:to>
      <xdr:col>50</xdr:col>
      <xdr:colOff>114300</xdr:colOff>
      <xdr:row>57</xdr:row>
      <xdr:rowOff>129838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93532"/>
          <a:ext cx="889000" cy="10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36699</xdr:rowOff>
    </xdr:from>
    <xdr:to>
      <xdr:col>45</xdr:col>
      <xdr:colOff>177800</xdr:colOff>
      <xdr:row>57</xdr:row>
      <xdr:rowOff>129838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37899"/>
          <a:ext cx="889000" cy="264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36699</xdr:rowOff>
    </xdr:from>
    <xdr:to>
      <xdr:col>41</xdr:col>
      <xdr:colOff>50800</xdr:colOff>
      <xdr:row>56</xdr:row>
      <xdr:rowOff>73428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637899"/>
          <a:ext cx="889000" cy="3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153626</xdr:rowOff>
    </xdr:from>
    <xdr:to>
      <xdr:col>55</xdr:col>
      <xdr:colOff>50800</xdr:colOff>
      <xdr:row>57</xdr:row>
      <xdr:rowOff>83776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7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5053</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0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141532</xdr:rowOff>
    </xdr:from>
    <xdr:to>
      <xdr:col>50</xdr:col>
      <xdr:colOff>165100</xdr:colOff>
      <xdr:row>57</xdr:row>
      <xdr:rowOff>71682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4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88209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51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79038</xdr:rowOff>
    </xdr:from>
    <xdr:to>
      <xdr:col>46</xdr:col>
      <xdr:colOff>38100</xdr:colOff>
      <xdr:row>58</xdr:row>
      <xdr:rowOff>9188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5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25715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62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157349</xdr:rowOff>
    </xdr:from>
    <xdr:to>
      <xdr:col>41</xdr:col>
      <xdr:colOff>101600</xdr:colOff>
      <xdr:row>56</xdr:row>
      <xdr:rowOff>87499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5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104026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3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22628</xdr:rowOff>
    </xdr:from>
    <xdr:to>
      <xdr:col>36</xdr:col>
      <xdr:colOff>165100</xdr:colOff>
      <xdr:row>56</xdr:row>
      <xdr:rowOff>124228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2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140755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39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35916</xdr:rowOff>
    </xdr:from>
    <xdr:to>
      <xdr:col>55</xdr:col>
      <xdr:colOff>0</xdr:colOff>
      <xdr:row>76</xdr:row>
      <xdr:rowOff>55167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2894666"/>
          <a:ext cx="838200" cy="19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70104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2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57404</xdr:rowOff>
    </xdr:from>
    <xdr:to>
      <xdr:col>50</xdr:col>
      <xdr:colOff>114300</xdr:colOff>
      <xdr:row>76</xdr:row>
      <xdr:rowOff>55167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2916154"/>
          <a:ext cx="889000" cy="16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17770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39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57404</xdr:rowOff>
    </xdr:from>
    <xdr:to>
      <xdr:col>45</xdr:col>
      <xdr:colOff>177800</xdr:colOff>
      <xdr:row>75</xdr:row>
      <xdr:rowOff>83546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2916154"/>
          <a:ext cx="889000" cy="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134666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3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83546</xdr:rowOff>
    </xdr:from>
    <xdr:to>
      <xdr:col>41</xdr:col>
      <xdr:colOff>50800</xdr:colOff>
      <xdr:row>76</xdr:row>
      <xdr:rowOff>67855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942296"/>
          <a:ext cx="889000" cy="15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166392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36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109717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31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156566</xdr:rowOff>
    </xdr:from>
    <xdr:to>
      <xdr:col>55</xdr:col>
      <xdr:colOff>50800</xdr:colOff>
      <xdr:row>75</xdr:row>
      <xdr:rowOff>86716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284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7993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69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4367</xdr:rowOff>
    </xdr:from>
    <xdr:to>
      <xdr:col>50</xdr:col>
      <xdr:colOff>165100</xdr:colOff>
      <xdr:row>76</xdr:row>
      <xdr:rowOff>105967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3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122494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28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6604</xdr:rowOff>
    </xdr:from>
    <xdr:to>
      <xdr:col>46</xdr:col>
      <xdr:colOff>38100</xdr:colOff>
      <xdr:row>75</xdr:row>
      <xdr:rowOff>108204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124731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26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32746</xdr:rowOff>
    </xdr:from>
    <xdr:to>
      <xdr:col>41</xdr:col>
      <xdr:colOff>101600</xdr:colOff>
      <xdr:row>75</xdr:row>
      <xdr:rowOff>134346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9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150873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6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17055</xdr:rowOff>
    </xdr:from>
    <xdr:to>
      <xdr:col>36</xdr:col>
      <xdr:colOff>165100</xdr:colOff>
      <xdr:row>76</xdr:row>
      <xdr:rowOff>118655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4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135181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82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13122</xdr:rowOff>
    </xdr:from>
    <xdr:to>
      <xdr:col>55</xdr:col>
      <xdr:colOff>0</xdr:colOff>
      <xdr:row>93</xdr:row>
      <xdr:rowOff>168123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5957972"/>
          <a:ext cx="838200" cy="1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13122</xdr:rowOff>
    </xdr:from>
    <xdr:to>
      <xdr:col>50</xdr:col>
      <xdr:colOff>114300</xdr:colOff>
      <xdr:row>95</xdr:row>
      <xdr:rowOff>16484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5957972"/>
          <a:ext cx="889000" cy="346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160279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44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16484</xdr:rowOff>
    </xdr:from>
    <xdr:to>
      <xdr:col>45</xdr:col>
      <xdr:colOff>177800</xdr:colOff>
      <xdr:row>97</xdr:row>
      <xdr:rowOff>28894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304234"/>
          <a:ext cx="889000" cy="35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129369</xdr:rowOff>
    </xdr:from>
    <xdr:to>
      <xdr:col>41</xdr:col>
      <xdr:colOff>50800</xdr:colOff>
      <xdr:row>97</xdr:row>
      <xdr:rowOff>28894</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588569"/>
          <a:ext cx="889000" cy="7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12391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12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117323</xdr:rowOff>
    </xdr:from>
    <xdr:to>
      <xdr:col>55</xdr:col>
      <xdr:colOff>50800</xdr:colOff>
      <xdr:row>94</xdr:row>
      <xdr:rowOff>47473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06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140200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591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133772</xdr:rowOff>
    </xdr:from>
    <xdr:to>
      <xdr:col>50</xdr:col>
      <xdr:colOff>165100</xdr:colOff>
      <xdr:row>93</xdr:row>
      <xdr:rowOff>63922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590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80449</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39795" y="1568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137134</xdr:rowOff>
    </xdr:from>
    <xdr:to>
      <xdr:col>46</xdr:col>
      <xdr:colOff>38100</xdr:colOff>
      <xdr:row>95</xdr:row>
      <xdr:rowOff>67284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2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83811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02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149544</xdr:rowOff>
    </xdr:from>
    <xdr:to>
      <xdr:col>41</xdr:col>
      <xdr:colOff>101600</xdr:colOff>
      <xdr:row>97</xdr:row>
      <xdr:rowOff>79694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60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70821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7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78569</xdr:rowOff>
    </xdr:from>
    <xdr:to>
      <xdr:col>36</xdr:col>
      <xdr:colOff>165100</xdr:colOff>
      <xdr:row>97</xdr:row>
      <xdr:rowOff>8719</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171296</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6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162577</xdr:rowOff>
    </xdr:from>
    <xdr:to>
      <xdr:col>85</xdr:col>
      <xdr:colOff>127000</xdr:colOff>
      <xdr:row>36</xdr:row>
      <xdr:rowOff>129707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63327"/>
          <a:ext cx="838200" cy="1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113276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285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123535</xdr:rowOff>
    </xdr:from>
    <xdr:to>
      <xdr:col>81</xdr:col>
      <xdr:colOff>50800</xdr:colOff>
      <xdr:row>36</xdr:row>
      <xdr:rowOff>129707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95735"/>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91003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34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123535</xdr:rowOff>
    </xdr:from>
    <xdr:to>
      <xdr:col>76</xdr:col>
      <xdr:colOff>114300</xdr:colOff>
      <xdr:row>36</xdr:row>
      <xdr:rowOff>138704</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95735"/>
          <a:ext cx="889000" cy="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138704</xdr:rowOff>
    </xdr:from>
    <xdr:to>
      <xdr:col>71</xdr:col>
      <xdr:colOff>177800</xdr:colOff>
      <xdr:row>36</xdr:row>
      <xdr:rowOff>168814</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310904"/>
          <a:ext cx="889000" cy="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111777</xdr:rowOff>
    </xdr:from>
    <xdr:to>
      <xdr:col>85</xdr:col>
      <xdr:colOff>177800</xdr:colOff>
      <xdr:row>36</xdr:row>
      <xdr:rowOff>41927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134654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6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78907</xdr:rowOff>
    </xdr:from>
    <xdr:to>
      <xdr:col>81</xdr:col>
      <xdr:colOff>101600</xdr:colOff>
      <xdr:row>37</xdr:row>
      <xdr:rowOff>9057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25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25584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2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72735</xdr:rowOff>
    </xdr:from>
    <xdr:to>
      <xdr:col>76</xdr:col>
      <xdr:colOff>165100</xdr:colOff>
      <xdr:row>37</xdr:row>
      <xdr:rowOff>2885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4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19412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2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87904</xdr:rowOff>
    </xdr:from>
    <xdr:to>
      <xdr:col>72</xdr:col>
      <xdr:colOff>38100</xdr:colOff>
      <xdr:row>37</xdr:row>
      <xdr:rowOff>18054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6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34581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03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118014</xdr:rowOff>
    </xdr:from>
    <xdr:to>
      <xdr:col>67</xdr:col>
      <xdr:colOff>101600</xdr:colOff>
      <xdr:row>37</xdr:row>
      <xdr:rowOff>48164</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9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39291</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38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125625</xdr:rowOff>
    </xdr:from>
    <xdr:to>
      <xdr:col>85</xdr:col>
      <xdr:colOff>127000</xdr:colOff>
      <xdr:row>56</xdr:row>
      <xdr:rowOff>156290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26825"/>
          <a:ext cx="838200" cy="3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25128</xdr:rowOff>
    </xdr:from>
    <xdr:to>
      <xdr:col>81</xdr:col>
      <xdr:colOff>50800</xdr:colOff>
      <xdr:row>56</xdr:row>
      <xdr:rowOff>156290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454878"/>
          <a:ext cx="889000" cy="30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119916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8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25128</xdr:rowOff>
    </xdr:from>
    <xdr:to>
      <xdr:col>76</xdr:col>
      <xdr:colOff>114300</xdr:colOff>
      <xdr:row>56</xdr:row>
      <xdr:rowOff>166164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454878"/>
          <a:ext cx="889000" cy="31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116443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8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50666</xdr:rowOff>
    </xdr:from>
    <xdr:to>
      <xdr:col>71</xdr:col>
      <xdr:colOff>177800</xdr:colOff>
      <xdr:row>56</xdr:row>
      <xdr:rowOff>166164</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308966"/>
          <a:ext cx="889000" cy="45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111621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88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40679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813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74825</xdr:rowOff>
    </xdr:from>
    <xdr:to>
      <xdr:col>85</xdr:col>
      <xdr:colOff>177800</xdr:colOff>
      <xdr:row>57</xdr:row>
      <xdr:rowOff>4975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67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97702</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27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105490</xdr:rowOff>
    </xdr:from>
    <xdr:to>
      <xdr:col>81</xdr:col>
      <xdr:colOff>101600</xdr:colOff>
      <xdr:row>57</xdr:row>
      <xdr:rowOff>35640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70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52167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4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145778</xdr:rowOff>
    </xdr:from>
    <xdr:to>
      <xdr:col>76</xdr:col>
      <xdr:colOff>165100</xdr:colOff>
      <xdr:row>55</xdr:row>
      <xdr:rowOff>75928</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40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92455</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17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115364</xdr:rowOff>
    </xdr:from>
    <xdr:to>
      <xdr:col>72</xdr:col>
      <xdr:colOff>38100</xdr:colOff>
      <xdr:row>57</xdr:row>
      <xdr:rowOff>45514</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71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62041</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491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171316</xdr:rowOff>
    </xdr:from>
    <xdr:to>
      <xdr:col>67</xdr:col>
      <xdr:colOff>101600</xdr:colOff>
      <xdr:row>54</xdr:row>
      <xdr:rowOff>101466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2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117993</xdr:rowOff>
    </xdr:from>
    <xdr:ext cx="599010"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14795" y="903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20593</xdr:rowOff>
    </xdr:from>
    <xdr:to>
      <xdr:col>85</xdr:col>
      <xdr:colOff>127000</xdr:colOff>
      <xdr:row>76</xdr:row>
      <xdr:rowOff>152200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050793"/>
          <a:ext cx="838200" cy="13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104246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77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20593</xdr:rowOff>
    </xdr:from>
    <xdr:to>
      <xdr:col>81</xdr:col>
      <xdr:colOff>50800</xdr:colOff>
      <xdr:row>76</xdr:row>
      <xdr:rowOff>78367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050793"/>
          <a:ext cx="889000" cy="5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130194</xdr:rowOff>
    </xdr:from>
    <xdr:to>
      <xdr:col>76</xdr:col>
      <xdr:colOff>114300</xdr:colOff>
      <xdr:row>76</xdr:row>
      <xdr:rowOff>78367</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2303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130194</xdr:rowOff>
    </xdr:from>
    <xdr:to>
      <xdr:col>71</xdr:col>
      <xdr:colOff>177800</xdr:colOff>
      <xdr:row>74</xdr:row>
      <xdr:rowOff>67200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2303144"/>
          <a:ext cx="889000" cy="45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67845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101400</xdr:rowOff>
    </xdr:from>
    <xdr:to>
      <xdr:col>85</xdr:col>
      <xdr:colOff>177800</xdr:colOff>
      <xdr:row>77</xdr:row>
      <xdr:rowOff>31550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3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124277</xdr:rowOff>
    </xdr:from>
    <xdr:ext cx="599010"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83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141242</xdr:rowOff>
    </xdr:from>
    <xdr:to>
      <xdr:col>81</xdr:col>
      <xdr:colOff>101600</xdr:colOff>
      <xdr:row>76</xdr:row>
      <xdr:rowOff>71391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2999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87919</xdr:rowOff>
    </xdr:from>
    <xdr:ext cx="59901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181795" y="1277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27567</xdr:rowOff>
    </xdr:from>
    <xdr:to>
      <xdr:col>76</xdr:col>
      <xdr:colOff>165100</xdr:colOff>
      <xdr:row>76</xdr:row>
      <xdr:rowOff>129167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0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145694</xdr:rowOff>
    </xdr:from>
    <xdr:ext cx="599010"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292795" y="1283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79394</xdr:rowOff>
    </xdr:from>
    <xdr:to>
      <xdr:col>72</xdr:col>
      <xdr:colOff>38100</xdr:colOff>
      <xdr:row>72</xdr:row>
      <xdr:rowOff>9544</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22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26071</xdr:rowOff>
    </xdr:from>
    <xdr:ext cx="599010"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03795" y="120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16400</xdr:rowOff>
    </xdr:from>
    <xdr:to>
      <xdr:col>67</xdr:col>
      <xdr:colOff>101600</xdr:colOff>
      <xdr:row>74</xdr:row>
      <xdr:rowOff>118000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27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134527</xdr:rowOff>
    </xdr:from>
    <xdr:ext cx="599010"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14795" y="1247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103544</xdr:rowOff>
    </xdr:from>
    <xdr:to>
      <xdr:col>85</xdr:col>
      <xdr:colOff>127000</xdr:colOff>
      <xdr:row>94</xdr:row>
      <xdr:rowOff>155564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219844"/>
          <a:ext cx="838200" cy="5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101818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389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155564</xdr:rowOff>
    </xdr:from>
    <xdr:to>
      <xdr:col>81</xdr:col>
      <xdr:colOff>50800</xdr:colOff>
      <xdr:row>95</xdr:row>
      <xdr:rowOff>19210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6271864"/>
          <a:ext cx="889000" cy="35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41222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50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19210</xdr:rowOff>
    </xdr:from>
    <xdr:to>
      <xdr:col>76</xdr:col>
      <xdr:colOff>114300</xdr:colOff>
      <xdr:row>95</xdr:row>
      <xdr:rowOff>65232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306960"/>
          <a:ext cx="889000" cy="4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4791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463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65232</xdr:rowOff>
    </xdr:from>
    <xdr:to>
      <xdr:col>71</xdr:col>
      <xdr:colOff>177800</xdr:colOff>
      <xdr:row>95</xdr:row>
      <xdr:rowOff>85604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352982"/>
          <a:ext cx="889000" cy="20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8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48179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0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52744</xdr:rowOff>
    </xdr:from>
    <xdr:to>
      <xdr:col>85</xdr:col>
      <xdr:colOff>177800</xdr:colOff>
      <xdr:row>94</xdr:row>
      <xdr:rowOff>154344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16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75621</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02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104764</xdr:rowOff>
    </xdr:from>
    <xdr:to>
      <xdr:col>81</xdr:col>
      <xdr:colOff>101600</xdr:colOff>
      <xdr:row>95</xdr:row>
      <xdr:rowOff>34914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22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51441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996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139860</xdr:rowOff>
    </xdr:from>
    <xdr:to>
      <xdr:col>76</xdr:col>
      <xdr:colOff>165100</xdr:colOff>
      <xdr:row>95</xdr:row>
      <xdr:rowOff>70010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25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86537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03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14432</xdr:rowOff>
    </xdr:from>
    <xdr:to>
      <xdr:col>72</xdr:col>
      <xdr:colOff>38100</xdr:colOff>
      <xdr:row>95</xdr:row>
      <xdr:rowOff>116032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30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132559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07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34804</xdr:rowOff>
    </xdr:from>
    <xdr:to>
      <xdr:col>67</xdr:col>
      <xdr:colOff>101600</xdr:colOff>
      <xdr:row>95</xdr:row>
      <xdr:rowOff>136404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3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152931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消防費は住民一人当たり３８，０９９円となっており昨年度より増加している。主な要因として高機能指令センター建設に伴う水俣芦北広域行政事務組合負担金の増が挙げれらる。</a:t>
          </a:r>
        </a:p>
        <a:p>
          <a:r>
            <a:rPr kumimoji="1" lang="ja-JP" altLang="en-US" sz="1300">
              <a:latin typeface="ＭＳ Ｐゴシック" panose="020B0600070205080204" pitchFamily="50" charset="-128"/>
              <a:ea typeface="ＭＳ Ｐゴシック" panose="020B0600070205080204" pitchFamily="50" charset="-128"/>
            </a:rPr>
            <a:t>災害復旧費は、令和２年７月豪雨の災害復旧等が進んだことによる工事費の減少等により、住民一人当たり１０６，７１９円となった。</a:t>
          </a:r>
        </a:p>
        <a:p>
          <a:r>
            <a:rPr kumimoji="1" lang="ja-JP" altLang="en-US" sz="1300">
              <a:latin typeface="ＭＳ Ｐゴシック" panose="020B0600070205080204" pitchFamily="50" charset="-128"/>
              <a:ea typeface="ＭＳ Ｐゴシック" panose="020B0600070205080204" pitchFamily="50" charset="-128"/>
            </a:rPr>
            <a:t>土木費は災害公営住宅建設工事の完了等により減少し、住民一人当たり８８，１３９円となっている。</a:t>
          </a:r>
        </a:p>
        <a:p>
          <a:r>
            <a:rPr kumimoji="1" lang="ja-JP" altLang="en-US" sz="1300">
              <a:latin typeface="ＭＳ Ｐゴシック" panose="020B0600070205080204" pitchFamily="50" charset="-128"/>
              <a:ea typeface="ＭＳ Ｐゴシック" panose="020B0600070205080204" pitchFamily="50" charset="-128"/>
            </a:rPr>
            <a:t>商工費は住民一人当たり４５，８５６円となっており昨年度より増加している。主な要因は旧国民年金保養センター解体に伴う工事の増によるものである。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公債費は住民一人当たり７８，９５４円となっており、令和２年７月豪雨災害に伴う起債の償還が始まった影響により増加している。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末の財政調整基金残高は財源確保と歳出の精査により取崩を回避し、前年度とほぼ同額である。今後、扶助費の増加や多額の起債償還が見込まれるため、基金に積立て将来的な支出に備える。また、実質収支が減少しているのは、昨年度までは復旧工事に伴う国費等の歳入年度にずれが生じているため、実質収支額が例年より増額していたが災害復旧工事が進み、例年ベースへ戻ってきている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黒字額は減少したものの、一般会計及びその他会計全てにおいて黒字となっている。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奨資会計においては、奨学金の一括償還等により黒字になった。</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14042273</v>
      </c>
      <c r="BO4" s="371"/>
      <c r="BP4" s="371"/>
      <c r="BQ4" s="371"/>
      <c r="BR4" s="371"/>
      <c r="BS4" s="371"/>
      <c r="BT4" s="371"/>
      <c r="BU4" s="372"/>
      <c r="BV4" s="370">
        <v>15028088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5.9</v>
      </c>
      <c r="CU4" s="377"/>
      <c r="CV4" s="377"/>
      <c r="CW4" s="377"/>
      <c r="CX4" s="377"/>
      <c r="CY4" s="377"/>
      <c r="CZ4" s="377"/>
      <c r="DA4" s="378"/>
      <c r="DB4" s="376">
        <v>13.8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13610684</v>
      </c>
      <c r="BO5" s="408"/>
      <c r="BP5" s="408"/>
      <c r="BQ5" s="408"/>
      <c r="BR5" s="408"/>
      <c r="BS5" s="408"/>
      <c r="BT5" s="408"/>
      <c r="BU5" s="409"/>
      <c r="BV5" s="407">
        <v>14074792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92.5</v>
      </c>
      <c r="CU5" s="405"/>
      <c r="CV5" s="405"/>
      <c r="CW5" s="405"/>
      <c r="CX5" s="405"/>
      <c r="CY5" s="405"/>
      <c r="CZ5" s="405"/>
      <c r="DA5" s="406"/>
      <c r="DB5" s="404">
        <v>89.5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431589</v>
      </c>
      <c r="BO6" s="408"/>
      <c r="BP6" s="408"/>
      <c r="BQ6" s="408"/>
      <c r="BR6" s="408"/>
      <c r="BS6" s="408"/>
      <c r="BT6" s="408"/>
      <c r="BU6" s="409"/>
      <c r="BV6" s="407">
        <v>953296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92.7</v>
      </c>
      <c r="CU6" s="445"/>
      <c r="CV6" s="445"/>
      <c r="CW6" s="445"/>
      <c r="CX6" s="445"/>
      <c r="CY6" s="445"/>
      <c r="CZ6" s="445"/>
      <c r="DA6" s="446"/>
      <c r="DB6" s="444">
        <v>90</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40246</v>
      </c>
      <c r="BO7" s="408"/>
      <c r="BP7" s="408"/>
      <c r="BQ7" s="408"/>
      <c r="BR7" s="408"/>
      <c r="BS7" s="408"/>
      <c r="BT7" s="408"/>
      <c r="BU7" s="409"/>
      <c r="BV7" s="407">
        <v>64255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6611251</v>
      </c>
      <c r="CU7" s="408"/>
      <c r="CV7" s="408"/>
      <c r="CW7" s="408"/>
      <c r="CX7" s="408"/>
      <c r="CY7" s="408"/>
      <c r="CZ7" s="408"/>
      <c r="DA7" s="409"/>
      <c r="DB7" s="407">
        <v>6434184</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391343</v>
      </c>
      <c r="BO8" s="408"/>
      <c r="BP8" s="408"/>
      <c r="BQ8" s="408"/>
      <c r="BR8" s="408"/>
      <c r="BS8" s="408"/>
      <c r="BT8" s="408"/>
      <c r="BU8" s="409"/>
      <c r="BV8" s="407">
        <v>889041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0.36</v>
      </c>
      <c r="CU8" s="448"/>
      <c r="CV8" s="448"/>
      <c r="CW8" s="448"/>
      <c r="CX8" s="448"/>
      <c r="CY8" s="448"/>
      <c r="CZ8" s="448"/>
      <c r="DA8" s="449"/>
      <c r="DB8" s="447">
        <v>0.35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15681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-497698</v>
      </c>
      <c r="BO9" s="408"/>
      <c r="BP9" s="408"/>
      <c r="BQ9" s="408"/>
      <c r="BR9" s="408"/>
      <c r="BS9" s="408"/>
      <c r="BT9" s="408"/>
      <c r="BU9" s="409"/>
      <c r="BV9" s="407">
        <v>115596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13.2</v>
      </c>
      <c r="CU9" s="405"/>
      <c r="CV9" s="405"/>
      <c r="CW9" s="405"/>
      <c r="CX9" s="405"/>
      <c r="CY9" s="405"/>
      <c r="CZ9" s="405"/>
      <c r="DA9" s="406"/>
      <c r="DB9" s="404">
        <v>12</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17661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770</v>
      </c>
      <c r="BO10" s="408"/>
      <c r="BP10" s="408"/>
      <c r="BQ10" s="408"/>
      <c r="BR10" s="408"/>
      <c r="BS10" s="408"/>
      <c r="BT10" s="408"/>
      <c r="BU10" s="409"/>
      <c r="BV10" s="407">
        <v>597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14877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14799</v>
      </c>
      <c r="S13" s="492"/>
      <c r="T13" s="492"/>
      <c r="U13" s="492"/>
      <c r="V13" s="493"/>
      <c r="W13" s="423" t="s">
        <v>131</v>
      </c>
      <c r="X13" s="424"/>
      <c r="Y13" s="424"/>
      <c r="Z13" s="424"/>
      <c r="AA13" s="424"/>
      <c r="AB13" s="414"/>
      <c r="AC13" s="458">
        <v>1080</v>
      </c>
      <c r="AD13" s="459"/>
      <c r="AE13" s="459"/>
      <c r="AF13" s="459"/>
      <c r="AG13" s="501"/>
      <c r="AH13" s="458">
        <v>1224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-496928</v>
      </c>
      <c r="BO13" s="408"/>
      <c r="BP13" s="408"/>
      <c r="BQ13" s="408"/>
      <c r="BR13" s="408"/>
      <c r="BS13" s="408"/>
      <c r="BT13" s="408"/>
      <c r="BU13" s="409"/>
      <c r="BV13" s="407">
        <v>116193</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5.0999999999999996</v>
      </c>
      <c r="CU13" s="405"/>
      <c r="CV13" s="405"/>
      <c r="CW13" s="405"/>
      <c r="CX13" s="405"/>
      <c r="CY13" s="405"/>
      <c r="CZ13" s="405"/>
      <c r="DA13" s="406"/>
      <c r="DB13" s="404">
        <v>4.9000000000000004</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15284</v>
      </c>
      <c r="S14" s="492"/>
      <c r="T14" s="492"/>
      <c r="U14" s="492"/>
      <c r="V14" s="493"/>
      <c r="W14" s="397"/>
      <c r="X14" s="398"/>
      <c r="Y14" s="398"/>
      <c r="Z14" s="398"/>
      <c r="AA14" s="398"/>
      <c r="AB14" s="387"/>
      <c r="AC14" s="494">
        <v>15.3</v>
      </c>
      <c r="AD14" s="495"/>
      <c r="AE14" s="495"/>
      <c r="AF14" s="495"/>
      <c r="AG14" s="496"/>
      <c r="AH14" s="494">
        <v>15.5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15221</v>
      </c>
      <c r="S15" s="492"/>
      <c r="T15" s="492"/>
      <c r="U15" s="492"/>
      <c r="V15" s="493"/>
      <c r="W15" s="423" t="s">
        <v>137</v>
      </c>
      <c r="X15" s="424"/>
      <c r="Y15" s="424"/>
      <c r="Z15" s="424"/>
      <c r="AA15" s="424"/>
      <c r="AB15" s="414"/>
      <c r="AC15" s="458">
        <v>1616</v>
      </c>
      <c r="AD15" s="459"/>
      <c r="AE15" s="459"/>
      <c r="AF15" s="459"/>
      <c r="AG15" s="501"/>
      <c r="AH15" s="458">
        <v>1804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2213929</v>
      </c>
      <c r="BO15" s="371"/>
      <c r="BP15" s="371"/>
      <c r="BQ15" s="371"/>
      <c r="BR15" s="371"/>
      <c r="BS15" s="371"/>
      <c r="BT15" s="371"/>
      <c r="BU15" s="372"/>
      <c r="BV15" s="370">
        <v>2122477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v>
      </c>
      <c r="AD16" s="495"/>
      <c r="AE16" s="495"/>
      <c r="AF16" s="495"/>
      <c r="AG16" s="496"/>
      <c r="AH16" s="494">
        <v>22.9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6027505</v>
      </c>
      <c r="BO16" s="408"/>
      <c r="BP16" s="408"/>
      <c r="BQ16" s="408"/>
      <c r="BR16" s="408"/>
      <c r="BS16" s="408"/>
      <c r="BT16" s="408"/>
      <c r="BU16" s="409"/>
      <c r="BV16" s="407">
        <v>5853782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4351</v>
      </c>
      <c r="AD17" s="459"/>
      <c r="AE17" s="459"/>
      <c r="AF17" s="459"/>
      <c r="AG17" s="501"/>
      <c r="AH17" s="458">
        <v>4845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2783045</v>
      </c>
      <c r="BO17" s="408"/>
      <c r="BP17" s="408"/>
      <c r="BQ17" s="408"/>
      <c r="BR17" s="408"/>
      <c r="BS17" s="408"/>
      <c r="BT17" s="408"/>
      <c r="BU17" s="409"/>
      <c r="BV17" s="407">
        <v>2670661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234.01</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61.5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6225740</v>
      </c>
      <c r="BO18" s="408"/>
      <c r="BP18" s="408"/>
      <c r="BQ18" s="408"/>
      <c r="BR18" s="408"/>
      <c r="BS18" s="408"/>
      <c r="BT18" s="408"/>
      <c r="BU18" s="409"/>
      <c r="BV18" s="407">
        <v>5877415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8625033</v>
      </c>
      <c r="BO19" s="408"/>
      <c r="BP19" s="408"/>
      <c r="BQ19" s="408"/>
      <c r="BR19" s="408"/>
      <c r="BS19" s="408"/>
      <c r="BT19" s="408"/>
      <c r="BU19" s="409"/>
      <c r="BV19" s="407">
        <v>8970638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5996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13670358</v>
      </c>
      <c r="BO22" s="371"/>
      <c r="BP22" s="371"/>
      <c r="BQ22" s="371"/>
      <c r="BR22" s="371"/>
      <c r="BS22" s="371"/>
      <c r="BT22" s="371"/>
      <c r="BU22" s="372"/>
      <c r="BV22" s="370">
        <v>13580214</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12740143</v>
      </c>
      <c r="BO23" s="408"/>
      <c r="BP23" s="408"/>
      <c r="BQ23" s="408"/>
      <c r="BR23" s="408"/>
      <c r="BS23" s="408"/>
      <c r="BT23" s="408"/>
      <c r="BU23" s="409"/>
      <c r="BV23" s="407">
        <v>12541262</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7980</v>
      </c>
      <c r="R24" s="459"/>
      <c r="S24" s="459"/>
      <c r="T24" s="459"/>
      <c r="U24" s="459"/>
      <c r="V24" s="501"/>
      <c r="W24" s="553"/>
      <c r="X24" s="554"/>
      <c r="Y24" s="555"/>
      <c r="Z24" s="457" t="s">
        <v>162</v>
      </c>
      <c r="AA24" s="437"/>
      <c r="AB24" s="437"/>
      <c r="AC24" s="437"/>
      <c r="AD24" s="437"/>
      <c r="AE24" s="437"/>
      <c r="AF24" s="437"/>
      <c r="AG24" s="438"/>
      <c r="AH24" s="458">
        <v>193</v>
      </c>
      <c r="AI24" s="459"/>
      <c r="AJ24" s="459"/>
      <c r="AK24" s="459"/>
      <c r="AL24" s="501"/>
      <c r="AM24" s="458">
        <v>588457</v>
      </c>
      <c r="AN24" s="459"/>
      <c r="AO24" s="459"/>
      <c r="AP24" s="459"/>
      <c r="AQ24" s="459"/>
      <c r="AR24" s="501"/>
      <c r="AS24" s="458">
        <v>3049</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10946598</v>
      </c>
      <c r="BO24" s="408"/>
      <c r="BP24" s="408"/>
      <c r="BQ24" s="408"/>
      <c r="BR24" s="408"/>
      <c r="BS24" s="408"/>
      <c r="BT24" s="408"/>
      <c r="BU24" s="409"/>
      <c r="BV24" s="407">
        <v>10529594</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552582</v>
      </c>
      <c r="BO25" s="371"/>
      <c r="BP25" s="371"/>
      <c r="BQ25" s="371"/>
      <c r="BR25" s="371"/>
      <c r="BS25" s="371"/>
      <c r="BT25" s="371"/>
      <c r="BU25" s="372"/>
      <c r="BV25" s="370">
        <v>843709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5430</v>
      </c>
      <c r="R26" s="459"/>
      <c r="S26" s="459"/>
      <c r="T26" s="459"/>
      <c r="U26" s="459"/>
      <c r="V26" s="501"/>
      <c r="W26" s="553"/>
      <c r="X26" s="554"/>
      <c r="Y26" s="555"/>
      <c r="Z26" s="457" t="s">
        <v>168</v>
      </c>
      <c r="AA26" s="559"/>
      <c r="AB26" s="559"/>
      <c r="AC26" s="559"/>
      <c r="AD26" s="559"/>
      <c r="AE26" s="559"/>
      <c r="AF26" s="559"/>
      <c r="AG26" s="560"/>
      <c r="AH26" s="458">
        <v>13</v>
      </c>
      <c r="AI26" s="459"/>
      <c r="AJ26" s="459"/>
      <c r="AK26" s="459"/>
      <c r="AL26" s="501"/>
      <c r="AM26" s="458">
        <v>30615</v>
      </c>
      <c r="AN26" s="459"/>
      <c r="AO26" s="459"/>
      <c r="AP26" s="459"/>
      <c r="AQ26" s="459"/>
      <c r="AR26" s="501"/>
      <c r="AS26" s="458">
        <v>2355</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3250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2680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1421463</v>
      </c>
      <c r="BO28" s="371"/>
      <c r="BP28" s="371"/>
      <c r="BQ28" s="371"/>
      <c r="BR28" s="371"/>
      <c r="BS28" s="371"/>
      <c r="BT28" s="371"/>
      <c r="BU28" s="372"/>
      <c r="BV28" s="370">
        <v>1420694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12</v>
      </c>
      <c r="M29" s="459"/>
      <c r="N29" s="459"/>
      <c r="O29" s="459"/>
      <c r="P29" s="501"/>
      <c r="Q29" s="458">
        <v>2440</v>
      </c>
      <c r="R29" s="459"/>
      <c r="S29" s="459"/>
      <c r="T29" s="459"/>
      <c r="U29" s="459"/>
      <c r="V29" s="501"/>
      <c r="W29" s="556"/>
      <c r="X29" s="557"/>
      <c r="Y29" s="558"/>
      <c r="Z29" s="457" t="s">
        <v>178</v>
      </c>
      <c r="AA29" s="437"/>
      <c r="AB29" s="437"/>
      <c r="AC29" s="437"/>
      <c r="AD29" s="437"/>
      <c r="AE29" s="437"/>
      <c r="AF29" s="437"/>
      <c r="AG29" s="438"/>
      <c r="AH29" s="458">
        <v>194</v>
      </c>
      <c r="AI29" s="459"/>
      <c r="AJ29" s="459"/>
      <c r="AK29" s="459"/>
      <c r="AL29" s="501"/>
      <c r="AM29" s="458">
        <v>592274</v>
      </c>
      <c r="AN29" s="459"/>
      <c r="AO29" s="459"/>
      <c r="AP29" s="459"/>
      <c r="AQ29" s="459"/>
      <c r="AR29" s="501"/>
      <c r="AS29" s="458">
        <v>3053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1601152</v>
      </c>
      <c r="BO29" s="408"/>
      <c r="BP29" s="408"/>
      <c r="BQ29" s="408"/>
      <c r="BR29" s="408"/>
      <c r="BS29" s="408"/>
      <c r="BT29" s="408"/>
      <c r="BU29" s="409"/>
      <c r="BV29" s="407">
        <v>1317852</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3025303</v>
      </c>
      <c r="BO30" s="527"/>
      <c r="BP30" s="527"/>
      <c r="BQ30" s="527"/>
      <c r="BR30" s="527"/>
      <c r="BS30" s="527"/>
      <c r="BT30" s="527"/>
      <c r="BU30" s="528"/>
      <c r="BV30" s="526">
        <v>3056533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御立岬</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町有温泉事業特別会計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IF('各会計、関係団体の財政状況及び健全化判断比率'!B32="","",'各会計、関係団体の財政状況及び健全化判断比率'!B32)</f>
        <v>農業集落排水事業会計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水俣芦北広域行政事務組合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あしきたマリンサービス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奨学資金貸付特別会計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IF('各会計、関係団体の財政状況及び健全化判断比率'!B33="","",'各会計、関係団体の財政状況及び健全化判断比率'!B33)</f>
        <v>生活排水事業会計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熊本県後期高齢者医療広域連合（一般会計）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熊本県後期高齢者医療広域連合（後期高齢者医療特別会計）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6sc2Jt6QuRMqfbt2qW+kpR+7F9VYmCZ5HYxWJOLmVFngPIKK48F+enoQL2exA524FrfKXFsVER8jv+54EpmqA==" saltValue="N+z8SGqtIesPTbfNOGwFq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J34" sqref="J3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537</v>
      </c>
      <c r="D34" s="1151"/>
      <c r="E34" s="1152"/>
      <c r="F34" s="32">
        <v>8.82</v>
      </c>
      <c r="G34" s="33">
        <v>16.48</v>
      </c>
      <c r="H34" s="33">
        <v>12.12</v>
      </c>
      <c r="I34" s="33">
        <v>13.81</v>
      </c>
      <c r="J34" s="34">
        <v>5.81</v>
      </c>
      <c r="K34" s="22"/>
      <c r="L34" s="22"/>
      <c r="M34" s="22"/>
      <c r="N34" s="22"/>
      <c r="O34" s="22"/>
      <c r="P34" s="22"/>
    </row>
    <row r="35" spans="1:16" ht="39" customHeight="1" x14ac:dyDescent="0.15">
      <c r="A35" s="22"/>
      <c r="B35" s="35"/>
      <c r="C35" s="1145" t="s">
        <v>538</v>
      </c>
      <c r="D35" s="1146"/>
      <c r="E35" s="1147"/>
      <c r="F35" s="36">
        <v>5.2</v>
      </c>
      <c r="G35" s="37">
        <v>4.8499999999999996</v>
      </c>
      <c r="H35" s="37">
        <v>5.19</v>
      </c>
      <c r="I35" s="37">
        <v>5.4</v>
      </c>
      <c r="J35" s="38">
        <v>5.01</v>
      </c>
      <c r="K35" s="22"/>
      <c r="L35" s="22"/>
      <c r="M35" s="22"/>
      <c r="N35" s="22"/>
      <c r="O35" s="22"/>
      <c r="P35" s="22"/>
    </row>
    <row r="36" spans="1:16" ht="39" customHeight="1" x14ac:dyDescent="0.15">
      <c r="A36" s="22"/>
      <c r="B36" s="35"/>
      <c r="C36" s="1145" t="s">
        <v>539</v>
      </c>
      <c r="D36" s="1146"/>
      <c r="E36" s="1147"/>
      <c r="F36" s="36">
        <v>3.75</v>
      </c>
      <c r="G36" s="37">
        <v>3.76</v>
      </c>
      <c r="H36" s="37">
        <v>4.47</v>
      </c>
      <c r="I36" s="37">
        <v>5.15</v>
      </c>
      <c r="J36" s="38">
        <v>5</v>
      </c>
      <c r="K36" s="22"/>
      <c r="L36" s="22"/>
      <c r="M36" s="22"/>
      <c r="N36" s="22"/>
      <c r="O36" s="22"/>
      <c r="P36" s="22"/>
    </row>
    <row r="37" spans="1:16" ht="39" customHeight="1" x14ac:dyDescent="0.15">
      <c r="A37" s="22"/>
      <c r="B37" s="35"/>
      <c r="C37" s="1145" t="s">
        <v>540</v>
      </c>
      <c r="D37" s="1146"/>
      <c r="E37" s="1147"/>
      <c r="F37" s="36">
        <v>3.43</v>
      </c>
      <c r="G37" s="37">
        <v>3.65</v>
      </c>
      <c r="H37" s="37">
        <v>4.55</v>
      </c>
      <c r="I37" s="37">
        <v>2.96</v>
      </c>
      <c r="J37" s="38">
        <v>2.3199999999999998</v>
      </c>
      <c r="K37" s="22"/>
      <c r="L37" s="22"/>
      <c r="M37" s="22"/>
      <c r="N37" s="22"/>
      <c r="O37" s="22"/>
      <c r="P37" s="22"/>
    </row>
    <row r="38" spans="1:16" ht="39" customHeight="1" x14ac:dyDescent="0.15">
      <c r="A38" s="22"/>
      <c r="B38" s="35"/>
      <c r="C38" s="1145" t="s">
        <v>541</v>
      </c>
      <c r="D38" s="1146"/>
      <c r="E38" s="1147"/>
      <c r="F38" s="36" t="s">
        <v>492</v>
      </c>
      <c r="G38" s="37" t="s">
        <v>492</v>
      </c>
      <c r="H38" s="37" t="s">
        <v>492</v>
      </c>
      <c r="I38" s="37" t="s">
        <v>492</v>
      </c>
      <c r="J38" s="38">
        <v>0.1</v>
      </c>
      <c r="K38" s="22"/>
      <c r="L38" s="22"/>
      <c r="M38" s="22"/>
      <c r="N38" s="22"/>
      <c r="O38" s="22"/>
      <c r="P38" s="22"/>
    </row>
    <row r="39" spans="1:16" ht="39" customHeight="1" x14ac:dyDescent="0.15">
      <c r="A39" s="22"/>
      <c r="B39" s="35"/>
      <c r="C39" s="1145" t="s">
        <v>542</v>
      </c>
      <c r="D39" s="1146"/>
      <c r="E39" s="1147"/>
      <c r="F39" s="36" t="s">
        <v>492</v>
      </c>
      <c r="G39" s="37" t="s">
        <v>492</v>
      </c>
      <c r="H39" s="37" t="s">
        <v>492</v>
      </c>
      <c r="I39" s="37" t="s">
        <v>492</v>
      </c>
      <c r="J39" s="38">
        <v>0.1</v>
      </c>
      <c r="K39" s="22"/>
      <c r="L39" s="22"/>
      <c r="M39" s="22"/>
      <c r="N39" s="22"/>
      <c r="O39" s="22"/>
      <c r="P39" s="22"/>
    </row>
    <row r="40" spans="1:16" ht="39" customHeight="1" x14ac:dyDescent="0.15">
      <c r="A40" s="22"/>
      <c r="B40" s="35"/>
      <c r="C40" s="1145" t="s">
        <v>543</v>
      </c>
      <c r="D40" s="1146"/>
      <c r="E40" s="1147"/>
      <c r="F40" s="36">
        <v>0</v>
      </c>
      <c r="G40" s="37">
        <v>0.02</v>
      </c>
      <c r="H40" s="37">
        <v>0.03</v>
      </c>
      <c r="I40" s="37">
        <v>0.03</v>
      </c>
      <c r="J40" s="38">
        <v>0.03</v>
      </c>
      <c r="K40" s="22"/>
      <c r="L40" s="22"/>
      <c r="M40" s="22"/>
      <c r="N40" s="22"/>
      <c r="O40" s="22"/>
      <c r="P40" s="22"/>
    </row>
    <row r="41" spans="1:16" ht="39" customHeight="1" x14ac:dyDescent="0.15">
      <c r="A41" s="22"/>
      <c r="B41" s="35"/>
      <c r="C41" s="1145" t="s">
        <v>544</v>
      </c>
      <c r="D41" s="1146"/>
      <c r="E41" s="1147"/>
      <c r="F41" s="36" t="s">
        <v>492</v>
      </c>
      <c r="G41" s="37" t="s">
        <v>492</v>
      </c>
      <c r="H41" s="37" t="s">
        <v>492</v>
      </c>
      <c r="I41" s="37" t="s">
        <v>492</v>
      </c>
      <c r="J41" s="38">
        <v>0.02</v>
      </c>
      <c r="K41" s="22"/>
      <c r="L41" s="22"/>
      <c r="M41" s="22"/>
      <c r="N41" s="22"/>
      <c r="O41" s="22"/>
      <c r="P41" s="22"/>
    </row>
    <row r="42" spans="1:16" ht="39" customHeight="1" x14ac:dyDescent="0.15">
      <c r="A42" s="22"/>
      <c r="B42" s="39"/>
      <c r="C42" s="1145" t="s">
        <v>545</v>
      </c>
      <c r="D42" s="1146"/>
      <c r="E42" s="1147"/>
      <c r="F42" s="36" t="s">
        <v>492</v>
      </c>
      <c r="G42" s="37" t="s">
        <v>492</v>
      </c>
      <c r="H42" s="37" t="s">
        <v>492</v>
      </c>
      <c r="I42" s="37" t="s">
        <v>492</v>
      </c>
      <c r="J42" s="38" t="s">
        <v>492</v>
      </c>
      <c r="K42" s="22"/>
      <c r="L42" s="22"/>
      <c r="M42" s="22"/>
      <c r="N42" s="22"/>
      <c r="O42" s="22"/>
      <c r="P42" s="22"/>
    </row>
    <row r="43" spans="1:16" ht="39" customHeight="1" thickBot="1" x14ac:dyDescent="0.2">
      <c r="A43" s="22"/>
      <c r="B43" s="40"/>
      <c r="C43" s="1148" t="s">
        <v>546</v>
      </c>
      <c r="D43" s="1149"/>
      <c r="E43" s="1150"/>
      <c r="F43" s="41">
        <v>0</v>
      </c>
      <c r="G43" s="42">
        <v>0</v>
      </c>
      <c r="H43" s="42">
        <v>0</v>
      </c>
      <c r="I43" s="42">
        <v>0.65</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I+vj01Fya7ryAz76sfYc3SMwSOYq0aCaN7cVPsPaXm8Ikf+t3MwmrErc7WALYNFaz/PsUR6uc3q/OqmxMDSg==" saltValue="VFou7+y3iANqg6PDwFO5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61" sqref="Q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1024</v>
      </c>
      <c r="L45" s="60">
        <v>1039</v>
      </c>
      <c r="M45" s="60">
        <v>1092</v>
      </c>
      <c r="N45" s="60">
        <v>1120</v>
      </c>
      <c r="O45" s="61">
        <v>1175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492</v>
      </c>
      <c r="L46" s="64" t="s">
        <v>492</v>
      </c>
      <c r="M46" s="64" t="s">
        <v>492</v>
      </c>
      <c r="N46" s="64" t="s">
        <v>492</v>
      </c>
      <c r="O46" s="65" t="s">
        <v>492</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492</v>
      </c>
      <c r="L47" s="64" t="s">
        <v>492</v>
      </c>
      <c r="M47" s="64" t="s">
        <v>492</v>
      </c>
      <c r="N47" s="64" t="s">
        <v>492</v>
      </c>
      <c r="O47" s="65" t="s">
        <v>492</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140</v>
      </c>
      <c r="L48" s="64">
        <v>131</v>
      </c>
      <c r="M48" s="64">
        <v>103</v>
      </c>
      <c r="N48" s="64">
        <v>93</v>
      </c>
      <c r="O48" s="65">
        <v>80</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492</v>
      </c>
      <c r="L49" s="64" t="s">
        <v>492</v>
      </c>
      <c r="M49" s="64">
        <v>2</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492</v>
      </c>
      <c r="L50" s="64" t="s">
        <v>492</v>
      </c>
      <c r="M50" s="64" t="s">
        <v>492</v>
      </c>
      <c r="N50" s="64" t="s">
        <v>492</v>
      </c>
      <c r="O50" s="65" t="s">
        <v>492</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492</v>
      </c>
      <c r="L51" s="64" t="s">
        <v>492</v>
      </c>
      <c r="M51" s="64" t="s">
        <v>492</v>
      </c>
      <c r="N51" s="64" t="s">
        <v>492</v>
      </c>
      <c r="O51" s="65" t="s">
        <v>492</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929</v>
      </c>
      <c r="L52" s="64">
        <v>902</v>
      </c>
      <c r="M52" s="64">
        <v>921</v>
      </c>
      <c r="N52" s="64">
        <v>924</v>
      </c>
      <c r="O52" s="65">
        <v>954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235</v>
      </c>
      <c r="L53" s="69">
        <v>268</v>
      </c>
      <c r="M53" s="69">
        <v>276</v>
      </c>
      <c r="N53" s="69">
        <v>291</v>
      </c>
      <c r="O53" s="70">
        <v>303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PbtpdbEkTLhr0iMcc6aCPk8cy4UUiK1AuFr28fgoWLWjeXj4XVodXja8Rtds1b+zz/eW954alzvlU4ZcTRoHA==" saltValue="1mOgbsQnjnbomsQji9Oy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11424</v>
      </c>
      <c r="J41" s="344">
        <v>12708</v>
      </c>
      <c r="K41" s="344">
        <v>13281</v>
      </c>
      <c r="L41" s="344">
        <v>13580</v>
      </c>
      <c r="M41" s="345">
        <v>13670</v>
      </c>
    </row>
    <row r="42" spans="2:13" ht="27.75" customHeight="1" x14ac:dyDescent="0.15">
      <c r="B42" s="1186"/>
      <c r="C42" s="1187"/>
      <c r="D42" s="106"/>
      <c r="E42" s="1192" t="s">
        <v>32</v>
      </c>
      <c r="F42" s="1192"/>
      <c r="G42" s="1192"/>
      <c r="H42" s="1193"/>
      <c r="I42" s="346" t="s">
        <v>492</v>
      </c>
      <c r="J42" s="347" t="s">
        <v>492</v>
      </c>
      <c r="K42" s="347" t="s">
        <v>492</v>
      </c>
      <c r="L42" s="347" t="s">
        <v>492</v>
      </c>
      <c r="M42" s="348" t="s">
        <v>492</v>
      </c>
    </row>
    <row r="43" spans="2:13" ht="27.75" customHeight="1" x14ac:dyDescent="0.15">
      <c r="B43" s="1186"/>
      <c r="C43" s="1187"/>
      <c r="D43" s="106"/>
      <c r="E43" s="1192" t="s">
        <v>33</v>
      </c>
      <c r="F43" s="1192"/>
      <c r="G43" s="1192"/>
      <c r="H43" s="1193"/>
      <c r="I43" s="346">
        <v>614</v>
      </c>
      <c r="J43" s="347">
        <v>554</v>
      </c>
      <c r="K43" s="347">
        <v>540</v>
      </c>
      <c r="L43" s="347">
        <v>535</v>
      </c>
      <c r="M43" s="348">
        <v>459</v>
      </c>
    </row>
    <row r="44" spans="2:13" ht="27.75" customHeight="1" x14ac:dyDescent="0.15">
      <c r="B44" s="1186"/>
      <c r="C44" s="1187"/>
      <c r="D44" s="106"/>
      <c r="E44" s="1192" t="s">
        <v>34</v>
      </c>
      <c r="F44" s="1192"/>
      <c r="G44" s="1192"/>
      <c r="H44" s="1193"/>
      <c r="I44" s="346">
        <v>8</v>
      </c>
      <c r="J44" s="347">
        <v>9</v>
      </c>
      <c r="K44" s="347">
        <v>7</v>
      </c>
      <c r="L44" s="347">
        <v>5</v>
      </c>
      <c r="M44" s="348">
        <v>2</v>
      </c>
    </row>
    <row r="45" spans="2:13" ht="27.75" customHeight="1" x14ac:dyDescent="0.15">
      <c r="B45" s="1186"/>
      <c r="C45" s="1187"/>
      <c r="D45" s="106"/>
      <c r="E45" s="1192" t="s">
        <v>35</v>
      </c>
      <c r="F45" s="1192"/>
      <c r="G45" s="1192"/>
      <c r="H45" s="1193"/>
      <c r="I45" s="346">
        <v>1846</v>
      </c>
      <c r="J45" s="347">
        <v>1709</v>
      </c>
      <c r="K45" s="347">
        <v>1601</v>
      </c>
      <c r="L45" s="347">
        <v>1729</v>
      </c>
      <c r="M45" s="348">
        <v>1714</v>
      </c>
    </row>
    <row r="46" spans="2:13" ht="27.75" customHeight="1" x14ac:dyDescent="0.15">
      <c r="B46" s="1186"/>
      <c r="C46" s="1187"/>
      <c r="D46" s="107"/>
      <c r="E46" s="1192" t="s">
        <v>36</v>
      </c>
      <c r="F46" s="1192"/>
      <c r="G46" s="1192"/>
      <c r="H46" s="1193"/>
      <c r="I46" s="346" t="s">
        <v>492</v>
      </c>
      <c r="J46" s="347" t="s">
        <v>492</v>
      </c>
      <c r="K46" s="347" t="s">
        <v>492</v>
      </c>
      <c r="L46" s="347" t="s">
        <v>492</v>
      </c>
      <c r="M46" s="348" t="s">
        <v>492</v>
      </c>
    </row>
    <row r="47" spans="2:13" ht="27.75" customHeight="1" x14ac:dyDescent="0.15">
      <c r="B47" s="1186"/>
      <c r="C47" s="1187"/>
      <c r="D47" s="108"/>
      <c r="E47" s="1194" t="s">
        <v>37</v>
      </c>
      <c r="F47" s="1195"/>
      <c r="G47" s="1195"/>
      <c r="H47" s="1196"/>
      <c r="I47" s="346" t="s">
        <v>492</v>
      </c>
      <c r="J47" s="347" t="s">
        <v>492</v>
      </c>
      <c r="K47" s="347" t="s">
        <v>492</v>
      </c>
      <c r="L47" s="347" t="s">
        <v>492</v>
      </c>
      <c r="M47" s="348" t="s">
        <v>492</v>
      </c>
    </row>
    <row r="48" spans="2:13" ht="27.75" customHeight="1" x14ac:dyDescent="0.15">
      <c r="B48" s="1186"/>
      <c r="C48" s="1187"/>
      <c r="D48" s="106"/>
      <c r="E48" s="1192" t="s">
        <v>38</v>
      </c>
      <c r="F48" s="1192"/>
      <c r="G48" s="1192"/>
      <c r="H48" s="1193"/>
      <c r="I48" s="346" t="s">
        <v>492</v>
      </c>
      <c r="J48" s="347" t="s">
        <v>492</v>
      </c>
      <c r="K48" s="347" t="s">
        <v>492</v>
      </c>
      <c r="L48" s="347" t="s">
        <v>492</v>
      </c>
      <c r="M48" s="348" t="s">
        <v>492</v>
      </c>
    </row>
    <row r="49" spans="2:13" ht="27.75" customHeight="1" x14ac:dyDescent="0.15">
      <c r="B49" s="1188"/>
      <c r="C49" s="1189"/>
      <c r="D49" s="106"/>
      <c r="E49" s="1192" t="s">
        <v>39</v>
      </c>
      <c r="F49" s="1192"/>
      <c r="G49" s="1192"/>
      <c r="H49" s="1193"/>
      <c r="I49" s="346" t="s">
        <v>492</v>
      </c>
      <c r="J49" s="347" t="s">
        <v>492</v>
      </c>
      <c r="K49" s="347" t="s">
        <v>492</v>
      </c>
      <c r="L49" s="347" t="s">
        <v>492</v>
      </c>
      <c r="M49" s="348" t="s">
        <v>492</v>
      </c>
    </row>
    <row r="50" spans="2:13" ht="27.75" customHeight="1" x14ac:dyDescent="0.15">
      <c r="B50" s="1197" t="s">
        <v>40</v>
      </c>
      <c r="C50" s="1198"/>
      <c r="D50" s="109"/>
      <c r="E50" s="1192" t="s">
        <v>41</v>
      </c>
      <c r="F50" s="1192"/>
      <c r="G50" s="1192"/>
      <c r="H50" s="1193"/>
      <c r="I50" s="346">
        <v>5185</v>
      </c>
      <c r="J50" s="347">
        <v>4812</v>
      </c>
      <c r="K50" s="347">
        <v>5444</v>
      </c>
      <c r="L50" s="347">
        <v>5839</v>
      </c>
      <c r="M50" s="348">
        <v>6009</v>
      </c>
    </row>
    <row r="51" spans="2:13" ht="27.75" customHeight="1" x14ac:dyDescent="0.15">
      <c r="B51" s="1186"/>
      <c r="C51" s="1187"/>
      <c r="D51" s="106"/>
      <c r="E51" s="1192" t="s">
        <v>42</v>
      </c>
      <c r="F51" s="1192"/>
      <c r="G51" s="1192"/>
      <c r="H51" s="1193"/>
      <c r="I51" s="346">
        <v>189</v>
      </c>
      <c r="J51" s="347">
        <v>180</v>
      </c>
      <c r="K51" s="347">
        <v>558</v>
      </c>
      <c r="L51" s="347">
        <v>1020</v>
      </c>
      <c r="M51" s="348">
        <v>1323</v>
      </c>
    </row>
    <row r="52" spans="2:13" ht="27.75" customHeight="1" x14ac:dyDescent="0.15">
      <c r="B52" s="1188"/>
      <c r="C52" s="1189"/>
      <c r="D52" s="106"/>
      <c r="E52" s="1192" t="s">
        <v>43</v>
      </c>
      <c r="F52" s="1192"/>
      <c r="G52" s="1192"/>
      <c r="H52" s="1193"/>
      <c r="I52" s="346">
        <v>9239</v>
      </c>
      <c r="J52" s="347">
        <v>10463</v>
      </c>
      <c r="K52" s="347">
        <v>10438</v>
      </c>
      <c r="L52" s="347">
        <v>10217</v>
      </c>
      <c r="M52" s="348">
        <v>10408</v>
      </c>
    </row>
    <row r="53" spans="2:13" ht="27.75" customHeight="1" thickBot="1" x14ac:dyDescent="0.2">
      <c r="B53" s="1199" t="s">
        <v>19</v>
      </c>
      <c r="C53" s="1200"/>
      <c r="D53" s="110"/>
      <c r="E53" s="1201" t="s">
        <v>44</v>
      </c>
      <c r="F53" s="1201"/>
      <c r="G53" s="1201"/>
      <c r="H53" s="1202"/>
      <c r="I53" s="349">
        <v>-720</v>
      </c>
      <c r="J53" s="350">
        <v>-477</v>
      </c>
      <c r="K53" s="350">
        <v>-1011</v>
      </c>
      <c r="L53" s="350">
        <v>-1228</v>
      </c>
      <c r="M53" s="351">
        <v>-1894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xUh8EOFifNDrtdHaRta5Grh/oAn/6dG8dhMyeOqJHUKUrQWla25p1ZzAHB6rt2/QaMCHfU3X50fdpoKCVWSuw==" saltValue="PvoDUbiU6YQhXBNfvg1XD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1420</v>
      </c>
      <c r="G55" s="352">
        <v>1421</v>
      </c>
      <c r="H55" s="353">
        <v>1421</v>
      </c>
    </row>
    <row r="56" spans="2:8" ht="52.5" customHeight="1" x14ac:dyDescent="0.15">
      <c r="B56" s="122"/>
      <c r="C56" s="1213" t="s">
        <v>47</v>
      </c>
      <c r="D56" s="1213"/>
      <c r="E56" s="1214"/>
      <c r="F56" s="354">
        <v>992</v>
      </c>
      <c r="G56" s="354">
        <v>1318</v>
      </c>
      <c r="H56" s="355">
        <v>1601</v>
      </c>
    </row>
    <row r="57" spans="2:8" ht="53.25" customHeight="1" x14ac:dyDescent="0.15">
      <c r="B57" s="122"/>
      <c r="C57" s="1215" t="s">
        <v>48</v>
      </c>
      <c r="D57" s="1215"/>
      <c r="E57" s="1216"/>
      <c r="F57" s="356">
        <v>2866</v>
      </c>
      <c r="G57" s="356">
        <v>3057</v>
      </c>
      <c r="H57" s="357">
        <v>3025</v>
      </c>
    </row>
    <row r="58" spans="2:8" ht="45.75" customHeight="1" x14ac:dyDescent="0.15">
      <c r="B58" s="123"/>
      <c r="C58" s="1203" t="s">
        <v>559</v>
      </c>
      <c r="D58" s="1204"/>
      <c r="E58" s="1205"/>
      <c r="F58" s="358">
        <v>898</v>
      </c>
      <c r="G58" s="358">
        <v>1038</v>
      </c>
      <c r="H58" s="359">
        <v>1039</v>
      </c>
    </row>
    <row r="59" spans="2:8" ht="45.75" customHeight="1" x14ac:dyDescent="0.15">
      <c r="B59" s="123"/>
      <c r="C59" s="1203" t="s">
        <v>560</v>
      </c>
      <c r="D59" s="1204"/>
      <c r="E59" s="1205"/>
      <c r="F59" s="358">
        <v>852</v>
      </c>
      <c r="G59" s="358">
        <v>923</v>
      </c>
      <c r="H59" s="359">
        <v>923</v>
      </c>
    </row>
    <row r="60" spans="2:8" ht="45.75" customHeight="1" x14ac:dyDescent="0.15">
      <c r="B60" s="123"/>
      <c r="C60" s="1203" t="s">
        <v>562</v>
      </c>
      <c r="D60" s="1204"/>
      <c r="E60" s="1205"/>
      <c r="F60" s="358">
        <v>395</v>
      </c>
      <c r="G60" s="358">
        <v>395</v>
      </c>
      <c r="H60" s="359">
        <v>395</v>
      </c>
    </row>
    <row r="61" spans="2:8" ht="45.75" customHeight="1" x14ac:dyDescent="0.15">
      <c r="B61" s="123"/>
      <c r="C61" s="1203" t="s">
        <v>561</v>
      </c>
      <c r="D61" s="1204"/>
      <c r="E61" s="1205"/>
      <c r="F61" s="358">
        <v>192</v>
      </c>
      <c r="G61" s="358">
        <v>254</v>
      </c>
      <c r="H61" s="359">
        <v>254</v>
      </c>
    </row>
    <row r="62" spans="2:8" ht="45.75" customHeight="1" thickBot="1" x14ac:dyDescent="0.2">
      <c r="B62" s="124"/>
      <c r="C62" s="1206" t="s">
        <v>563</v>
      </c>
      <c r="D62" s="1207"/>
      <c r="E62" s="1208"/>
      <c r="F62" s="360">
        <v>109</v>
      </c>
      <c r="G62" s="360">
        <v>101</v>
      </c>
      <c r="H62" s="361">
        <v>92</v>
      </c>
    </row>
    <row r="63" spans="2:8" ht="52.5" customHeight="1" thickBot="1" x14ac:dyDescent="0.2">
      <c r="B63" s="125"/>
      <c r="C63" s="1209" t="s">
        <v>49</v>
      </c>
      <c r="D63" s="1209"/>
      <c r="E63" s="1210"/>
      <c r="F63" s="362">
        <v>5278</v>
      </c>
      <c r="G63" s="362">
        <v>5795</v>
      </c>
      <c r="H63" s="363">
        <v>6048</v>
      </c>
    </row>
    <row r="64" spans="2:8" x14ac:dyDescent="0.15"/>
  </sheetData>
  <sheetProtection algorithmName="SHA-512" hashValue="Z8aT672XpsdjwSbCmyMOusHTbn0+hRKe8NDR6c4xIxKaYIwFoPrqC6f0y1DpuxMCIp9YIEkPrLNziUlLcHol0w==" saltValue="9nL7PFl5tGTWZPTakbGs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118275</v>
      </c>
      <c r="E3" s="144"/>
      <c r="F3" s="145">
        <v>96248</v>
      </c>
      <c r="G3" s="146"/>
      <c r="H3" s="147"/>
    </row>
    <row r="4" spans="1:8" x14ac:dyDescent="0.15">
      <c r="A4" s="148"/>
      <c r="B4" s="149"/>
      <c r="C4" s="150"/>
      <c r="D4" s="151">
        <v>21753</v>
      </c>
      <c r="E4" s="152"/>
      <c r="F4" s="153">
        <v>55768</v>
      </c>
      <c r="G4" s="154"/>
      <c r="H4" s="155"/>
    </row>
    <row r="5" spans="1:8" x14ac:dyDescent="0.15">
      <c r="A5" s="136" t="s">
        <v>524</v>
      </c>
      <c r="B5" s="141"/>
      <c r="C5" s="142"/>
      <c r="D5" s="143">
        <v>74094</v>
      </c>
      <c r="E5" s="144"/>
      <c r="F5" s="145">
        <v>76413</v>
      </c>
      <c r="G5" s="146"/>
      <c r="H5" s="147"/>
    </row>
    <row r="6" spans="1:8" x14ac:dyDescent="0.15">
      <c r="A6" s="148"/>
      <c r="B6" s="149"/>
      <c r="C6" s="150"/>
      <c r="D6" s="151">
        <v>27368</v>
      </c>
      <c r="E6" s="152"/>
      <c r="F6" s="153">
        <v>39658</v>
      </c>
      <c r="G6" s="154"/>
      <c r="H6" s="155"/>
    </row>
    <row r="7" spans="1:8" x14ac:dyDescent="0.15">
      <c r="A7" s="136" t="s">
        <v>525</v>
      </c>
      <c r="B7" s="141"/>
      <c r="C7" s="142"/>
      <c r="D7" s="143">
        <v>137484</v>
      </c>
      <c r="E7" s="144"/>
      <c r="F7" s="145">
        <v>66481</v>
      </c>
      <c r="G7" s="146"/>
      <c r="H7" s="147"/>
    </row>
    <row r="8" spans="1:8" x14ac:dyDescent="0.15">
      <c r="A8" s="148"/>
      <c r="B8" s="149"/>
      <c r="C8" s="150"/>
      <c r="D8" s="151">
        <v>59555</v>
      </c>
      <c r="E8" s="152"/>
      <c r="F8" s="153">
        <v>36120</v>
      </c>
      <c r="G8" s="154"/>
      <c r="H8" s="155"/>
    </row>
    <row r="9" spans="1:8" x14ac:dyDescent="0.15">
      <c r="A9" s="136" t="s">
        <v>526</v>
      </c>
      <c r="B9" s="141"/>
      <c r="C9" s="142"/>
      <c r="D9" s="143">
        <v>132710</v>
      </c>
      <c r="E9" s="144"/>
      <c r="F9" s="145">
        <v>67825</v>
      </c>
      <c r="G9" s="146"/>
      <c r="H9" s="147"/>
    </row>
    <row r="10" spans="1:8" x14ac:dyDescent="0.15">
      <c r="A10" s="148"/>
      <c r="B10" s="149"/>
      <c r="C10" s="150"/>
      <c r="D10" s="151">
        <v>43159</v>
      </c>
      <c r="E10" s="152"/>
      <c r="F10" s="153">
        <v>39417</v>
      </c>
      <c r="G10" s="154"/>
      <c r="H10" s="155"/>
    </row>
    <row r="11" spans="1:8" x14ac:dyDescent="0.15">
      <c r="A11" s="136" t="s">
        <v>527</v>
      </c>
      <c r="B11" s="141"/>
      <c r="C11" s="142"/>
      <c r="D11" s="143">
        <v>101778</v>
      </c>
      <c r="E11" s="144"/>
      <c r="F11" s="145">
        <v>81158</v>
      </c>
      <c r="G11" s="146"/>
      <c r="H11" s="147"/>
    </row>
    <row r="12" spans="1:8" x14ac:dyDescent="0.15">
      <c r="A12" s="148"/>
      <c r="B12" s="149"/>
      <c r="C12" s="156"/>
      <c r="D12" s="151">
        <v>47056</v>
      </c>
      <c r="E12" s="152"/>
      <c r="F12" s="153">
        <v>45320</v>
      </c>
      <c r="G12" s="154"/>
      <c r="H12" s="155"/>
    </row>
    <row r="13" spans="1:8" x14ac:dyDescent="0.15">
      <c r="A13" s="136"/>
      <c r="B13" s="141"/>
      <c r="C13" s="157"/>
      <c r="D13" s="158">
        <v>112868</v>
      </c>
      <c r="E13" s="159"/>
      <c r="F13" s="160">
        <v>77625</v>
      </c>
      <c r="G13" s="161"/>
      <c r="H13" s="147"/>
    </row>
    <row r="14" spans="1:8" x14ac:dyDescent="0.15">
      <c r="A14" s="148"/>
      <c r="B14" s="149"/>
      <c r="C14" s="150"/>
      <c r="D14" s="151">
        <v>39778</v>
      </c>
      <c r="E14" s="152"/>
      <c r="F14" s="153">
        <v>43257</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8.83</v>
      </c>
      <c r="C19" s="162">
        <f>ROUND(VALUE(SUBSTITUTE(実質収支比率等に係る経年分析!G$48,"▲","-")),2)</f>
        <v>16.48</v>
      </c>
      <c r="D19" s="162">
        <f>ROUND(VALUE(SUBSTITUTE(実質収支比率等に係る経年分析!H$48,"▲","-")),2)</f>
        <v>12.13</v>
      </c>
      <c r="E19" s="162">
        <f>ROUND(VALUE(SUBSTITUTE(実質収支比率等に係る経年分析!I$48,"▲","-")),2)</f>
        <v>13.82</v>
      </c>
      <c r="F19" s="162">
        <f>ROUND(VALUE(SUBSTITUTE(実質収支比率等に係る経年分析!J$48,"▲","-")),2)</f>
        <v>5.92</v>
      </c>
    </row>
    <row r="20" spans="1:11" x14ac:dyDescent="0.15">
      <c r="A20" s="162" t="s">
        <v>53</v>
      </c>
      <c r="B20" s="162">
        <f>ROUND(VALUE(SUBSTITUTE(実質収支比率等に係る経年分析!F$47,"▲","-")),2)</f>
        <v>21.08</v>
      </c>
      <c r="C20" s="162">
        <f>ROUND(VALUE(SUBSTITUTE(実質収支比率等に係る経年分析!G$47,"▲","-")),2)</f>
        <v>20.09</v>
      </c>
      <c r="D20" s="162">
        <f>ROUND(VALUE(SUBSTITUTE(実質収支比率等に係る経年分析!H$47,"▲","-")),2)</f>
        <v>22.26</v>
      </c>
      <c r="E20" s="162">
        <f>ROUND(VALUE(SUBSTITUTE(実質収支比率等に係る経年分析!I$47,"▲","-")),2)</f>
        <v>22.08</v>
      </c>
      <c r="F20" s="162">
        <f>ROUND(VALUE(SUBSTITUTE(実質収支比率等に係る経年分析!J$47,"▲","-")),2)</f>
        <v>21.5</v>
      </c>
    </row>
    <row r="21" spans="1:11" x14ac:dyDescent="0.15">
      <c r="A21" s="162" t="s">
        <v>54</v>
      </c>
      <c r="B21" s="162">
        <f>IF(ISNUMBER(VALUE(SUBSTITUTE(実質収支比率等に係る経年分析!F$49,"▲","-"))),ROUND(VALUE(SUBSTITUTE(実質収支比率等に係る経年分析!F$49,"▲","-")),2),NA())</f>
        <v>1.56</v>
      </c>
      <c r="C21" s="162">
        <f>IF(ISNUMBER(VALUE(SUBSTITUTE(実質収支比率等に係る経年分析!G$49,"▲","-"))),ROUND(VALUE(SUBSTITUTE(実質収支比率等に係る経年分析!G$49,"▲","-")),2),NA())</f>
        <v>8.08</v>
      </c>
      <c r="D21" s="162">
        <f>IF(ISNUMBER(VALUE(SUBSTITUTE(実質収支比率等に係る経年分析!H$49,"▲","-"))),ROUND(VALUE(SUBSTITUTE(実質収支比率等に係る経年分析!H$49,"▲","-")),2),NA())</f>
        <v>-3.28</v>
      </c>
      <c r="E21" s="162">
        <f>IF(ISNUMBER(VALUE(SUBSTITUTE(実質収支比率等に係る経年分析!I$49,"▲","-"))),ROUND(VALUE(SUBSTITUTE(実質収支比率等に係る経年分析!I$49,"▲","-")),2),NA())</f>
        <v>1.81</v>
      </c>
      <c r="F21" s="162">
        <f>IF(ISNUMBER(VALUE(SUBSTITUTE(実質収支比率等に係る経年分析!J$49,"▲","-"))),ROUND(VALUE(SUBSTITUTE(実質収支比率等に係る経年分析!J$49,"▲","-")),2),NA())</f>
        <v>-7.52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0.65</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生活排水事業会計</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奨学資金貸付特別会計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農業集落排水事業会計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3.65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4.55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2.3199999999999998</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3.75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3.76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4.47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5.15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5</v>
      </c>
    </row>
    <row r="35" spans="1:16" x14ac:dyDescent="0.15">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4.8499999999999996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5.01</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12.12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13.81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929</v>
      </c>
      <c r="E42" s="164"/>
      <c r="F42" s="164"/>
      <c r="G42" s="164">
        <f>'実質公債費比率（分子）の構造'!L$52</f>
        <v>902</v>
      </c>
      <c r="H42" s="164"/>
      <c r="I42" s="164"/>
      <c r="J42" s="164">
        <f>'実質公債費比率（分子）の構造'!M$52</f>
        <v>921</v>
      </c>
      <c r="K42" s="164"/>
      <c r="L42" s="164"/>
      <c r="M42" s="164">
        <f>'実質公債費比率（分子）の構造'!N$52</f>
        <v>924</v>
      </c>
      <c r="N42" s="164"/>
      <c r="O42" s="164"/>
      <c r="P42" s="164">
        <f>'実質公債費比率（分子）の構造'!O$52</f>
        <v>954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t="str">
        <f>'実質公債費比率（分子）の構造'!K$49</f>
        <v>-</v>
      </c>
      <c r="C45" s="164"/>
      <c r="D45" s="164"/>
      <c r="E45" s="164" t="str">
        <f>'実質公債費比率（分子）の構造'!L$49</f>
        <v>-</v>
      </c>
      <c r="F45" s="164"/>
      <c r="G45" s="164"/>
      <c r="H45" s="164">
        <f>'実質公債費比率（分子）の構造'!M$49</f>
        <v>2</v>
      </c>
      <c r="I45" s="164"/>
      <c r="J45" s="164"/>
      <c r="K45" s="164">
        <f>'実質公債費比率（分子）の構造'!N$49</f>
        <v>2</v>
      </c>
      <c r="L45" s="164"/>
      <c r="M45" s="164"/>
      <c r="N45" s="164">
        <f>'実質公債費比率（分子）の構造'!O$49</f>
        <v>2</v>
      </c>
      <c r="O45" s="164"/>
      <c r="P45" s="164"/>
    </row>
    <row r="46" spans="1:16" x14ac:dyDescent="0.15">
      <c r="A46" s="164" t="s">
        <v>64</v>
      </c>
      <c r="B46" s="164">
        <f>'実質公債費比率（分子）の構造'!K$48</f>
        <v>140</v>
      </c>
      <c r="C46" s="164"/>
      <c r="D46" s="164"/>
      <c r="E46" s="164">
        <f>'実質公債費比率（分子）の構造'!L$48</f>
        <v>131</v>
      </c>
      <c r="F46" s="164"/>
      <c r="G46" s="164"/>
      <c r="H46" s="164">
        <f>'実質公債費比率（分子）の構造'!M$48</f>
        <v>103</v>
      </c>
      <c r="I46" s="164"/>
      <c r="J46" s="164"/>
      <c r="K46" s="164">
        <f>'実質公債費比率（分子）の構造'!N$48</f>
        <v>93</v>
      </c>
      <c r="L46" s="164"/>
      <c r="M46" s="164"/>
      <c r="N46" s="164">
        <f>'実質公債費比率（分子）の構造'!O$48</f>
        <v>80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1024</v>
      </c>
      <c r="C49" s="164"/>
      <c r="D49" s="164"/>
      <c r="E49" s="164">
        <f>'実質公債費比率（分子）の構造'!L$45</f>
        <v>1039</v>
      </c>
      <c r="F49" s="164"/>
      <c r="G49" s="164"/>
      <c r="H49" s="164">
        <f>'実質公債費比率（分子）の構造'!M$45</f>
        <v>1092</v>
      </c>
      <c r="I49" s="164"/>
      <c r="J49" s="164"/>
      <c r="K49" s="164">
        <f>'実質公債費比率（分子）の構造'!N$45</f>
        <v>1120</v>
      </c>
      <c r="L49" s="164"/>
      <c r="M49" s="164"/>
      <c r="N49" s="164">
        <f>'実質公債費比率（分子）の構造'!O$45</f>
        <v>1175</v>
      </c>
      <c r="O49" s="164"/>
      <c r="P49" s="164"/>
    </row>
    <row r="50" spans="1:16" x14ac:dyDescent="0.15">
      <c r="A50" s="164" t="s">
        <v>67</v>
      </c>
      <c r="B50" s="164" t="e">
        <f>NA()</f>
        <v>#N/A</v>
      </c>
      <c r="C50" s="164">
        <f>IF(ISNUMBER('実質公債費比率（分子）の構造'!K$53),'実質公債費比率（分子）の構造'!K$53,NA())</f>
        <v>235</v>
      </c>
      <c r="D50" s="164" t="e">
        <f>NA()</f>
        <v>#N/A</v>
      </c>
      <c r="E50" s="164" t="e">
        <f>NA()</f>
        <v>#N/A</v>
      </c>
      <c r="F50" s="164">
        <f>IF(ISNUMBER('実質公債費比率（分子）の構造'!L$53),'実質公債費比率（分子）の構造'!L$53,NA())</f>
        <v>268</v>
      </c>
      <c r="G50" s="164" t="e">
        <f>NA()</f>
        <v>#N/A</v>
      </c>
      <c r="H50" s="164" t="e">
        <f>NA()</f>
        <v>#N/A</v>
      </c>
      <c r="I50" s="164">
        <f>IF(ISNUMBER('実質公債費比率（分子）の構造'!M$53),'実質公債費比率（分子）の構造'!M$53,NA())</f>
        <v>276</v>
      </c>
      <c r="J50" s="164" t="e">
        <f>NA()</f>
        <v>#N/A</v>
      </c>
      <c r="K50" s="164" t="e">
        <f>NA()</f>
        <v>#N/A</v>
      </c>
      <c r="L50" s="164">
        <f>IF(ISNUMBER('実質公債費比率（分子）の構造'!N$53),'実質公債費比率（分子）の構造'!N$53,NA())</f>
        <v>291</v>
      </c>
      <c r="M50" s="164" t="e">
        <f>NA()</f>
        <v>#N/A</v>
      </c>
      <c r="N50" s="164" t="e">
        <f>NA()</f>
        <v>#N/A</v>
      </c>
      <c r="O50" s="164">
        <f>IF(ISNUMBER('実質公債費比率（分子）の構造'!O$53),'実質公債費比率（分子）の構造'!O$53,NA())</f>
        <v>303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9239</v>
      </c>
      <c r="E56" s="163"/>
      <c r="F56" s="163"/>
      <c r="G56" s="163">
        <f>'将来負担比率（分子）の構造'!J$52</f>
        <v>10463</v>
      </c>
      <c r="H56" s="163"/>
      <c r="I56" s="163"/>
      <c r="J56" s="163">
        <f>'将来負担比率（分子）の構造'!K$52</f>
        <v>10438</v>
      </c>
      <c r="K56" s="163"/>
      <c r="L56" s="163"/>
      <c r="M56" s="163">
        <f>'将来負担比率（分子）の構造'!L$52</f>
        <v>10217</v>
      </c>
      <c r="N56" s="163"/>
      <c r="O56" s="163"/>
      <c r="P56" s="163">
        <f>'将来負担比率（分子）の構造'!M$52</f>
        <v>10408</v>
      </c>
    </row>
    <row r="57" spans="1:16" x14ac:dyDescent="0.15">
      <c r="A57" s="163" t="s">
        <v>42</v>
      </c>
      <c r="B57" s="163"/>
      <c r="C57" s="163"/>
      <c r="D57" s="163">
        <f>'将来負担比率（分子）の構造'!I$51</f>
        <v>189</v>
      </c>
      <c r="E57" s="163"/>
      <c r="F57" s="163"/>
      <c r="G57" s="163">
        <f>'将来負担比率（分子）の構造'!J$51</f>
        <v>180</v>
      </c>
      <c r="H57" s="163"/>
      <c r="I57" s="163"/>
      <c r="J57" s="163">
        <f>'将来負担比率（分子）の構造'!K$51</f>
        <v>558</v>
      </c>
      <c r="K57" s="163"/>
      <c r="L57" s="163"/>
      <c r="M57" s="163">
        <f>'将来負担比率（分子）の構造'!L$51</f>
        <v>1020</v>
      </c>
      <c r="N57" s="163"/>
      <c r="O57" s="163"/>
      <c r="P57" s="163">
        <f>'将来負担比率（分子）の構造'!M$51</f>
        <v>1323</v>
      </c>
    </row>
    <row r="58" spans="1:16" x14ac:dyDescent="0.15">
      <c r="A58" s="163" t="s">
        <v>41</v>
      </c>
      <c r="B58" s="163"/>
      <c r="C58" s="163"/>
      <c r="D58" s="163">
        <f>'将来負担比率（分子）の構造'!I$50</f>
        <v>5185</v>
      </c>
      <c r="E58" s="163"/>
      <c r="F58" s="163"/>
      <c r="G58" s="163">
        <f>'将来負担比率（分子）の構造'!J$50</f>
        <v>4812</v>
      </c>
      <c r="H58" s="163"/>
      <c r="I58" s="163"/>
      <c r="J58" s="163">
        <f>'将来負担比率（分子）の構造'!K$50</f>
        <v>5444</v>
      </c>
      <c r="K58" s="163"/>
      <c r="L58" s="163"/>
      <c r="M58" s="163">
        <f>'将来負担比率（分子）の構造'!L$50</f>
        <v>5839</v>
      </c>
      <c r="N58" s="163"/>
      <c r="O58" s="163"/>
      <c r="P58" s="163">
        <f>'将来負担比率（分子）の構造'!M$50</f>
        <v>6009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1846</v>
      </c>
      <c r="C62" s="163"/>
      <c r="D62" s="163"/>
      <c r="E62" s="163">
        <f>'将来負担比率（分子）の構造'!J$45</f>
        <v>1709</v>
      </c>
      <c r="F62" s="163"/>
      <c r="G62" s="163"/>
      <c r="H62" s="163">
        <f>'将来負担比率（分子）の構造'!K$45</f>
        <v>1601</v>
      </c>
      <c r="I62" s="163"/>
      <c r="J62" s="163"/>
      <c r="K62" s="163">
        <f>'将来負担比率（分子）の構造'!L$45</f>
        <v>1729</v>
      </c>
      <c r="L62" s="163"/>
      <c r="M62" s="163"/>
      <c r="N62" s="163">
        <f>'将来負担比率（分子）の構造'!M$45</f>
        <v>1714</v>
      </c>
      <c r="O62" s="163"/>
      <c r="P62" s="163"/>
    </row>
    <row r="63" spans="1:16" x14ac:dyDescent="0.15">
      <c r="A63" s="163" t="s">
        <v>34</v>
      </c>
      <c r="B63" s="163">
        <f>'将来負担比率（分子）の構造'!I$44</f>
        <v>8</v>
      </c>
      <c r="C63" s="163"/>
      <c r="D63" s="163"/>
      <c r="E63" s="163">
        <f>'将来負担比率（分子）の構造'!J$44</f>
        <v>9</v>
      </c>
      <c r="F63" s="163"/>
      <c r="G63" s="163"/>
      <c r="H63" s="163">
        <f>'将来負担比率（分子）の構造'!K$44</f>
        <v>7</v>
      </c>
      <c r="I63" s="163"/>
      <c r="J63" s="163"/>
      <c r="K63" s="163">
        <f>'将来負担比率（分子）の構造'!L$44</f>
        <v>5</v>
      </c>
      <c r="L63" s="163"/>
      <c r="M63" s="163"/>
      <c r="N63" s="163">
        <f>'将来負担比率（分子）の構造'!M$44</f>
        <v>2</v>
      </c>
      <c r="O63" s="163"/>
      <c r="P63" s="163"/>
    </row>
    <row r="64" spans="1:16" x14ac:dyDescent="0.15">
      <c r="A64" s="163" t="s">
        <v>33</v>
      </c>
      <c r="B64" s="163">
        <f>'将来負担比率（分子）の構造'!I$43</f>
        <v>614</v>
      </c>
      <c r="C64" s="163"/>
      <c r="D64" s="163"/>
      <c r="E64" s="163">
        <f>'将来負担比率（分子）の構造'!J$43</f>
        <v>554</v>
      </c>
      <c r="F64" s="163"/>
      <c r="G64" s="163"/>
      <c r="H64" s="163">
        <f>'将来負担比率（分子）の構造'!K$43</f>
        <v>540</v>
      </c>
      <c r="I64" s="163"/>
      <c r="J64" s="163"/>
      <c r="K64" s="163">
        <f>'将来負担比率（分子）の構造'!L$43</f>
        <v>535</v>
      </c>
      <c r="L64" s="163"/>
      <c r="M64" s="163"/>
      <c r="N64" s="163">
        <f>'将来負担比率（分子）の構造'!M$43</f>
        <v>459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11424</v>
      </c>
      <c r="C66" s="163"/>
      <c r="D66" s="163"/>
      <c r="E66" s="163">
        <f>'将来負担比率（分子）の構造'!J$41</f>
        <v>12708</v>
      </c>
      <c r="F66" s="163"/>
      <c r="G66" s="163"/>
      <c r="H66" s="163">
        <f>'将来負担比率（分子）の構造'!K$41</f>
        <v>13281</v>
      </c>
      <c r="I66" s="163"/>
      <c r="J66" s="163"/>
      <c r="K66" s="163">
        <f>'将来負担比率（分子）の構造'!L$41</f>
        <v>13580</v>
      </c>
      <c r="L66" s="163"/>
      <c r="M66" s="163"/>
      <c r="N66" s="163">
        <f>'将来負担比率（分子）の構造'!M$41</f>
        <v>13670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1420</v>
      </c>
      <c r="C72" s="167">
        <f>基金残高に係る経年分析!G55</f>
        <v>1421</v>
      </c>
      <c r="D72" s="167">
        <f>基金残高に係る経年分析!H55</f>
        <v>1421</v>
      </c>
    </row>
    <row r="73" spans="1:16" x14ac:dyDescent="0.15">
      <c r="A73" s="166" t="s">
        <v>74</v>
      </c>
      <c r="B73" s="167">
        <f>基金残高に係る経年分析!F56</f>
        <v>992</v>
      </c>
      <c r="C73" s="167">
        <f>基金残高に係る経年分析!G56</f>
        <v>1318</v>
      </c>
      <c r="D73" s="167">
        <f>基金残高に係る経年分析!H56</f>
        <v>1601</v>
      </c>
    </row>
    <row r="74" spans="1:16" x14ac:dyDescent="0.15">
      <c r="A74" s="166" t="s">
        <v>75</v>
      </c>
      <c r="B74" s="167">
        <f>基金残高に係る経年分析!F57</f>
        <v>2866</v>
      </c>
      <c r="C74" s="167">
        <f>基金残高に係る経年分析!G57</f>
        <v>3057</v>
      </c>
      <c r="D74" s="167">
        <f>基金残高に係る経年分析!H57</f>
        <v>3025</v>
      </c>
    </row>
  </sheetData>
  <sheetProtection algorithmName="SHA-512" hashValue="wQS+oNiB/LadXTmQs7SZMcEuw+hmRe/QHQtO/iG9n3RfH9LFlnPFQFjAAP414j11lCQiYIvlmIgEpIMwupFNPQ==" saltValue="4W71+NzAqRDotFKaYoUs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2091340</v>
      </c>
      <c r="S5" s="613"/>
      <c r="T5" s="613"/>
      <c r="U5" s="613"/>
      <c r="V5" s="613"/>
      <c r="W5" s="613"/>
      <c r="X5" s="613"/>
      <c r="Y5" s="614"/>
      <c r="Z5" s="615">
        <v>14.9</v>
      </c>
      <c r="AA5" s="615"/>
      <c r="AB5" s="615"/>
      <c r="AC5" s="615"/>
      <c r="AD5" s="616">
        <v>2091340</v>
      </c>
      <c r="AE5" s="616"/>
      <c r="AF5" s="616"/>
      <c r="AG5" s="616"/>
      <c r="AH5" s="616"/>
      <c r="AI5" s="616"/>
      <c r="AJ5" s="616"/>
      <c r="AK5" s="616"/>
      <c r="AL5" s="617">
        <v>31.1</v>
      </c>
      <c r="AM5" s="618"/>
      <c r="AN5" s="618"/>
      <c r="AO5" s="619"/>
      <c r="AP5" s="609" t="s">
        <v>217</v>
      </c>
      <c r="AQ5" s="610"/>
      <c r="AR5" s="610"/>
      <c r="AS5" s="610"/>
      <c r="AT5" s="610"/>
      <c r="AU5" s="610"/>
      <c r="AV5" s="610"/>
      <c r="AW5" s="610"/>
      <c r="AX5" s="610"/>
      <c r="AY5" s="610"/>
      <c r="AZ5" s="610"/>
      <c r="BA5" s="610"/>
      <c r="BB5" s="610"/>
      <c r="BC5" s="610"/>
      <c r="BD5" s="610"/>
      <c r="BE5" s="610"/>
      <c r="BF5" s="611"/>
      <c r="BG5" s="623">
        <v>2090817</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166467</v>
      </c>
      <c r="S6" s="624"/>
      <c r="T6" s="624"/>
      <c r="U6" s="624"/>
      <c r="V6" s="624"/>
      <c r="W6" s="624"/>
      <c r="X6" s="624"/>
      <c r="Y6" s="625"/>
      <c r="Z6" s="626">
        <v>1.2</v>
      </c>
      <c r="AA6" s="626"/>
      <c r="AB6" s="626"/>
      <c r="AC6" s="626"/>
      <c r="AD6" s="627">
        <v>166467</v>
      </c>
      <c r="AE6" s="627"/>
      <c r="AF6" s="627"/>
      <c r="AG6" s="627"/>
      <c r="AH6" s="627"/>
      <c r="AI6" s="627"/>
      <c r="AJ6" s="627"/>
      <c r="AK6" s="627"/>
      <c r="AL6" s="628">
        <v>2.5</v>
      </c>
      <c r="AM6" s="629"/>
      <c r="AN6" s="629"/>
      <c r="AO6" s="630"/>
      <c r="AP6" s="620" t="s">
        <v>222</v>
      </c>
      <c r="AQ6" s="621"/>
      <c r="AR6" s="621"/>
      <c r="AS6" s="621"/>
      <c r="AT6" s="621"/>
      <c r="AU6" s="621"/>
      <c r="AV6" s="621"/>
      <c r="AW6" s="621"/>
      <c r="AX6" s="621"/>
      <c r="AY6" s="621"/>
      <c r="AZ6" s="621"/>
      <c r="BA6" s="621"/>
      <c r="BB6" s="621"/>
      <c r="BC6" s="621"/>
      <c r="BD6" s="621"/>
      <c r="BE6" s="621"/>
      <c r="BF6" s="622"/>
      <c r="BG6" s="623">
        <v>2090817</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105278</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105272</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425</v>
      </c>
      <c r="S7" s="624"/>
      <c r="T7" s="624"/>
      <c r="U7" s="624"/>
      <c r="V7" s="624"/>
      <c r="W7" s="624"/>
      <c r="X7" s="624"/>
      <c r="Y7" s="625"/>
      <c r="Z7" s="626">
        <v>0</v>
      </c>
      <c r="AA7" s="626"/>
      <c r="AB7" s="626"/>
      <c r="AC7" s="626"/>
      <c r="AD7" s="627">
        <v>425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498277</v>
      </c>
      <c r="BH7" s="624"/>
      <c r="BI7" s="624"/>
      <c r="BJ7" s="624"/>
      <c r="BK7" s="624"/>
      <c r="BL7" s="624"/>
      <c r="BM7" s="624"/>
      <c r="BN7" s="625"/>
      <c r="BO7" s="626">
        <v>23.8</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1976789</v>
      </c>
      <c r="CS7" s="624"/>
      <c r="CT7" s="624"/>
      <c r="CU7" s="624"/>
      <c r="CV7" s="624"/>
      <c r="CW7" s="624"/>
      <c r="CX7" s="624"/>
      <c r="CY7" s="625"/>
      <c r="CZ7" s="626">
        <v>14.5</v>
      </c>
      <c r="DA7" s="626"/>
      <c r="DB7" s="626"/>
      <c r="DC7" s="626"/>
      <c r="DD7" s="632">
        <v>69347</v>
      </c>
      <c r="DE7" s="624"/>
      <c r="DF7" s="624"/>
      <c r="DG7" s="624"/>
      <c r="DH7" s="624"/>
      <c r="DI7" s="624"/>
      <c r="DJ7" s="624"/>
      <c r="DK7" s="624"/>
      <c r="DL7" s="624"/>
      <c r="DM7" s="624"/>
      <c r="DN7" s="624"/>
      <c r="DO7" s="624"/>
      <c r="DP7" s="625"/>
      <c r="DQ7" s="632">
        <v>1441719</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5080</v>
      </c>
      <c r="S8" s="624"/>
      <c r="T8" s="624"/>
      <c r="U8" s="624"/>
      <c r="V8" s="624"/>
      <c r="W8" s="624"/>
      <c r="X8" s="624"/>
      <c r="Y8" s="625"/>
      <c r="Z8" s="626">
        <v>0</v>
      </c>
      <c r="AA8" s="626"/>
      <c r="AB8" s="626"/>
      <c r="AC8" s="626"/>
      <c r="AD8" s="627">
        <v>5080</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21057</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3480614</v>
      </c>
      <c r="CS8" s="624"/>
      <c r="CT8" s="624"/>
      <c r="CU8" s="624"/>
      <c r="CV8" s="624"/>
      <c r="CW8" s="624"/>
      <c r="CX8" s="624"/>
      <c r="CY8" s="625"/>
      <c r="CZ8" s="626">
        <v>25.6</v>
      </c>
      <c r="DA8" s="626"/>
      <c r="DB8" s="626"/>
      <c r="DC8" s="626"/>
      <c r="DD8" s="632">
        <v>1269</v>
      </c>
      <c r="DE8" s="624"/>
      <c r="DF8" s="624"/>
      <c r="DG8" s="624"/>
      <c r="DH8" s="624"/>
      <c r="DI8" s="624"/>
      <c r="DJ8" s="624"/>
      <c r="DK8" s="624"/>
      <c r="DL8" s="624"/>
      <c r="DM8" s="624"/>
      <c r="DN8" s="624"/>
      <c r="DO8" s="624"/>
      <c r="DP8" s="625"/>
      <c r="DQ8" s="632">
        <v>1982403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8566</v>
      </c>
      <c r="S9" s="624"/>
      <c r="T9" s="624"/>
      <c r="U9" s="624"/>
      <c r="V9" s="624"/>
      <c r="W9" s="624"/>
      <c r="X9" s="624"/>
      <c r="Y9" s="625"/>
      <c r="Z9" s="626">
        <v>0.1</v>
      </c>
      <c r="AA9" s="626"/>
      <c r="AB9" s="626"/>
      <c r="AC9" s="626"/>
      <c r="AD9" s="627">
        <v>8566</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415675</v>
      </c>
      <c r="BH9" s="624"/>
      <c r="BI9" s="624"/>
      <c r="BJ9" s="624"/>
      <c r="BK9" s="624"/>
      <c r="BL9" s="624"/>
      <c r="BM9" s="624"/>
      <c r="BN9" s="625"/>
      <c r="BO9" s="626">
        <v>19.899999999999999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1054117</v>
      </c>
      <c r="CS9" s="624"/>
      <c r="CT9" s="624"/>
      <c r="CU9" s="624"/>
      <c r="CV9" s="624"/>
      <c r="CW9" s="624"/>
      <c r="CX9" s="624"/>
      <c r="CY9" s="625"/>
      <c r="CZ9" s="626">
        <v>7.7</v>
      </c>
      <c r="DA9" s="626"/>
      <c r="DB9" s="626"/>
      <c r="DC9" s="626"/>
      <c r="DD9" s="632">
        <v>8988</v>
      </c>
      <c r="DE9" s="624"/>
      <c r="DF9" s="624"/>
      <c r="DG9" s="624"/>
      <c r="DH9" s="624"/>
      <c r="DI9" s="624"/>
      <c r="DJ9" s="624"/>
      <c r="DK9" s="624"/>
      <c r="DL9" s="624"/>
      <c r="DM9" s="624"/>
      <c r="DN9" s="624"/>
      <c r="DO9" s="624"/>
      <c r="DP9" s="625"/>
      <c r="DQ9" s="632">
        <v>981050</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34262</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401829</v>
      </c>
      <c r="S11" s="624"/>
      <c r="T11" s="624"/>
      <c r="U11" s="624"/>
      <c r="V11" s="624"/>
      <c r="W11" s="624"/>
      <c r="X11" s="624"/>
      <c r="Y11" s="625"/>
      <c r="Z11" s="628">
        <v>2.9</v>
      </c>
      <c r="AA11" s="629"/>
      <c r="AB11" s="629"/>
      <c r="AC11" s="635"/>
      <c r="AD11" s="632">
        <v>401829</v>
      </c>
      <c r="AE11" s="624"/>
      <c r="AF11" s="624"/>
      <c r="AG11" s="624"/>
      <c r="AH11" s="624"/>
      <c r="AI11" s="624"/>
      <c r="AJ11" s="624"/>
      <c r="AK11" s="625"/>
      <c r="AL11" s="628">
        <v>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27283</v>
      </c>
      <c r="BH11" s="624"/>
      <c r="BI11" s="624"/>
      <c r="BJ11" s="624"/>
      <c r="BK11" s="624"/>
      <c r="BL11" s="624"/>
      <c r="BM11" s="624"/>
      <c r="BN11" s="625"/>
      <c r="BO11" s="626">
        <v>1.3</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558686</v>
      </c>
      <c r="CS11" s="624"/>
      <c r="CT11" s="624"/>
      <c r="CU11" s="624"/>
      <c r="CV11" s="624"/>
      <c r="CW11" s="624"/>
      <c r="CX11" s="624"/>
      <c r="CY11" s="625"/>
      <c r="CZ11" s="626">
        <v>4.0999999999999996</v>
      </c>
      <c r="DA11" s="626"/>
      <c r="DB11" s="626"/>
      <c r="DC11" s="626"/>
      <c r="DD11" s="632">
        <v>112404</v>
      </c>
      <c r="DE11" s="624"/>
      <c r="DF11" s="624"/>
      <c r="DG11" s="624"/>
      <c r="DH11" s="624"/>
      <c r="DI11" s="624"/>
      <c r="DJ11" s="624"/>
      <c r="DK11" s="624"/>
      <c r="DL11" s="624"/>
      <c r="DM11" s="624"/>
      <c r="DN11" s="624"/>
      <c r="DO11" s="624"/>
      <c r="DP11" s="625"/>
      <c r="DQ11" s="632">
        <v>288622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1427317</v>
      </c>
      <c r="BH12" s="624"/>
      <c r="BI12" s="624"/>
      <c r="BJ12" s="624"/>
      <c r="BK12" s="624"/>
      <c r="BL12" s="624"/>
      <c r="BM12" s="624"/>
      <c r="BN12" s="625"/>
      <c r="BO12" s="626">
        <v>68.2</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682200</v>
      </c>
      <c r="CS12" s="624"/>
      <c r="CT12" s="624"/>
      <c r="CU12" s="624"/>
      <c r="CV12" s="624"/>
      <c r="CW12" s="624"/>
      <c r="CX12" s="624"/>
      <c r="CY12" s="625"/>
      <c r="CZ12" s="626">
        <v>5</v>
      </c>
      <c r="DA12" s="626"/>
      <c r="DB12" s="626"/>
      <c r="DC12" s="626"/>
      <c r="DD12" s="632">
        <v>188360</v>
      </c>
      <c r="DE12" s="624"/>
      <c r="DF12" s="624"/>
      <c r="DG12" s="624"/>
      <c r="DH12" s="624"/>
      <c r="DI12" s="624"/>
      <c r="DJ12" s="624"/>
      <c r="DK12" s="624"/>
      <c r="DL12" s="624"/>
      <c r="DM12" s="624"/>
      <c r="DN12" s="624"/>
      <c r="DO12" s="624"/>
      <c r="DP12" s="625"/>
      <c r="DQ12" s="632">
        <v>434697</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1423797</v>
      </c>
      <c r="BH13" s="624"/>
      <c r="BI13" s="624"/>
      <c r="BJ13" s="624"/>
      <c r="BK13" s="624"/>
      <c r="BL13" s="624"/>
      <c r="BM13" s="624"/>
      <c r="BN13" s="625"/>
      <c r="BO13" s="626">
        <v>68.099999999999994</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1311248</v>
      </c>
      <c r="CS13" s="624"/>
      <c r="CT13" s="624"/>
      <c r="CU13" s="624"/>
      <c r="CV13" s="624"/>
      <c r="CW13" s="624"/>
      <c r="CX13" s="624"/>
      <c r="CY13" s="625"/>
      <c r="CZ13" s="626">
        <v>9.6</v>
      </c>
      <c r="DA13" s="626"/>
      <c r="DB13" s="626"/>
      <c r="DC13" s="626"/>
      <c r="DD13" s="632">
        <v>954521</v>
      </c>
      <c r="DE13" s="624"/>
      <c r="DF13" s="624"/>
      <c r="DG13" s="624"/>
      <c r="DH13" s="624"/>
      <c r="DI13" s="624"/>
      <c r="DJ13" s="624"/>
      <c r="DK13" s="624"/>
      <c r="DL13" s="624"/>
      <c r="DM13" s="624"/>
      <c r="DN13" s="624"/>
      <c r="DO13" s="624"/>
      <c r="DP13" s="625"/>
      <c r="DQ13" s="632">
        <v>399866</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72952</v>
      </c>
      <c r="BH14" s="624"/>
      <c r="BI14" s="624"/>
      <c r="BJ14" s="624"/>
      <c r="BK14" s="624"/>
      <c r="BL14" s="624"/>
      <c r="BM14" s="624"/>
      <c r="BN14" s="625"/>
      <c r="BO14" s="626">
        <v>3.5</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566804</v>
      </c>
      <c r="CS14" s="624"/>
      <c r="CT14" s="624"/>
      <c r="CU14" s="624"/>
      <c r="CV14" s="624"/>
      <c r="CW14" s="624"/>
      <c r="CX14" s="624"/>
      <c r="CY14" s="625"/>
      <c r="CZ14" s="626">
        <v>4.2</v>
      </c>
      <c r="DA14" s="626"/>
      <c r="DB14" s="626"/>
      <c r="DC14" s="626"/>
      <c r="DD14" s="632">
        <v>28756</v>
      </c>
      <c r="DE14" s="624"/>
      <c r="DF14" s="624"/>
      <c r="DG14" s="624"/>
      <c r="DH14" s="624"/>
      <c r="DI14" s="624"/>
      <c r="DJ14" s="624"/>
      <c r="DK14" s="624"/>
      <c r="DL14" s="624"/>
      <c r="DM14" s="624"/>
      <c r="DN14" s="624"/>
      <c r="DO14" s="624"/>
      <c r="DP14" s="625"/>
      <c r="DQ14" s="632">
        <v>411466</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11222</v>
      </c>
      <c r="S15" s="624"/>
      <c r="T15" s="624"/>
      <c r="U15" s="624"/>
      <c r="V15" s="624"/>
      <c r="W15" s="624"/>
      <c r="X15" s="624"/>
      <c r="Y15" s="625"/>
      <c r="Z15" s="626">
        <v>0.1</v>
      </c>
      <c r="AA15" s="626"/>
      <c r="AB15" s="626"/>
      <c r="AC15" s="626"/>
      <c r="AD15" s="627">
        <v>11222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92265</v>
      </c>
      <c r="BH15" s="624"/>
      <c r="BI15" s="624"/>
      <c r="BJ15" s="624"/>
      <c r="BK15" s="624"/>
      <c r="BL15" s="624"/>
      <c r="BM15" s="624"/>
      <c r="BN15" s="625"/>
      <c r="BO15" s="626">
        <v>4.4000000000000004</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1112695</v>
      </c>
      <c r="CS15" s="624"/>
      <c r="CT15" s="624"/>
      <c r="CU15" s="624"/>
      <c r="CV15" s="624"/>
      <c r="CW15" s="624"/>
      <c r="CX15" s="624"/>
      <c r="CY15" s="625"/>
      <c r="CZ15" s="626">
        <v>8.1999999999999993</v>
      </c>
      <c r="DA15" s="626"/>
      <c r="DB15" s="626"/>
      <c r="DC15" s="626"/>
      <c r="DD15" s="632">
        <v>150505</v>
      </c>
      <c r="DE15" s="624"/>
      <c r="DF15" s="624"/>
      <c r="DG15" s="624"/>
      <c r="DH15" s="624"/>
      <c r="DI15" s="624"/>
      <c r="DJ15" s="624"/>
      <c r="DK15" s="624"/>
      <c r="DL15" s="624"/>
      <c r="DM15" s="624"/>
      <c r="DN15" s="624"/>
      <c r="DO15" s="624"/>
      <c r="DP15" s="625"/>
      <c r="DQ15" s="632">
        <v>854956</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27832</v>
      </c>
      <c r="S16" s="624"/>
      <c r="T16" s="624"/>
      <c r="U16" s="624"/>
      <c r="V16" s="624"/>
      <c r="W16" s="624"/>
      <c r="X16" s="624"/>
      <c r="Y16" s="625"/>
      <c r="Z16" s="626">
        <v>0.2</v>
      </c>
      <c r="AA16" s="626"/>
      <c r="AB16" s="626"/>
      <c r="AC16" s="626"/>
      <c r="AD16" s="627">
        <v>27832</v>
      </c>
      <c r="AE16" s="627"/>
      <c r="AF16" s="627"/>
      <c r="AG16" s="627"/>
      <c r="AH16" s="627"/>
      <c r="AI16" s="627"/>
      <c r="AJ16" s="627"/>
      <c r="AK16" s="627"/>
      <c r="AL16" s="628">
        <v>0.4</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6</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1587657</v>
      </c>
      <c r="CS16" s="624"/>
      <c r="CT16" s="624"/>
      <c r="CU16" s="624"/>
      <c r="CV16" s="624"/>
      <c r="CW16" s="624"/>
      <c r="CX16" s="624"/>
      <c r="CY16" s="625"/>
      <c r="CZ16" s="626">
        <v>11.7</v>
      </c>
      <c r="DA16" s="626"/>
      <c r="DB16" s="626"/>
      <c r="DC16" s="626"/>
      <c r="DD16" s="632" t="s">
        <v>122</v>
      </c>
      <c r="DE16" s="624"/>
      <c r="DF16" s="624"/>
      <c r="DG16" s="624"/>
      <c r="DH16" s="624"/>
      <c r="DI16" s="624"/>
      <c r="DJ16" s="624"/>
      <c r="DK16" s="624"/>
      <c r="DL16" s="624"/>
      <c r="DM16" s="624"/>
      <c r="DN16" s="624"/>
      <c r="DO16" s="624"/>
      <c r="DP16" s="625"/>
      <c r="DQ16" s="632">
        <v>156140</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59506</v>
      </c>
      <c r="S17" s="624"/>
      <c r="T17" s="624"/>
      <c r="U17" s="624"/>
      <c r="V17" s="624"/>
      <c r="W17" s="624"/>
      <c r="X17" s="624"/>
      <c r="Y17" s="625"/>
      <c r="Z17" s="626">
        <v>0.4</v>
      </c>
      <c r="AA17" s="626"/>
      <c r="AB17" s="626"/>
      <c r="AC17" s="626"/>
      <c r="AD17" s="627">
        <v>59506</v>
      </c>
      <c r="AE17" s="627"/>
      <c r="AF17" s="627"/>
      <c r="AG17" s="627"/>
      <c r="AH17" s="627"/>
      <c r="AI17" s="627"/>
      <c r="AJ17" s="627"/>
      <c r="AK17" s="627"/>
      <c r="AL17" s="628">
        <v>0.9</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1174596</v>
      </c>
      <c r="CS17" s="624"/>
      <c r="CT17" s="624"/>
      <c r="CU17" s="624"/>
      <c r="CV17" s="624"/>
      <c r="CW17" s="624"/>
      <c r="CX17" s="624"/>
      <c r="CY17" s="625"/>
      <c r="CZ17" s="626">
        <v>8.6</v>
      </c>
      <c r="DA17" s="626"/>
      <c r="DB17" s="626"/>
      <c r="DC17" s="626"/>
      <c r="DD17" s="632" t="s">
        <v>122</v>
      </c>
      <c r="DE17" s="624"/>
      <c r="DF17" s="624"/>
      <c r="DG17" s="624"/>
      <c r="DH17" s="624"/>
      <c r="DI17" s="624"/>
      <c r="DJ17" s="624"/>
      <c r="DK17" s="624"/>
      <c r="DL17" s="624"/>
      <c r="DM17" s="624"/>
      <c r="DN17" s="624"/>
      <c r="DO17" s="624"/>
      <c r="DP17" s="625"/>
      <c r="DQ17" s="632">
        <v>1137253</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8270</v>
      </c>
      <c r="S18" s="624"/>
      <c r="T18" s="624"/>
      <c r="U18" s="624"/>
      <c r="V18" s="624"/>
      <c r="W18" s="624"/>
      <c r="X18" s="624"/>
      <c r="Y18" s="625"/>
      <c r="Z18" s="626">
        <v>0.1</v>
      </c>
      <c r="AA18" s="626"/>
      <c r="AB18" s="626"/>
      <c r="AC18" s="626"/>
      <c r="AD18" s="627">
        <v>8270</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50862</v>
      </c>
      <c r="S19" s="624"/>
      <c r="T19" s="624"/>
      <c r="U19" s="624"/>
      <c r="V19" s="624"/>
      <c r="W19" s="624"/>
      <c r="X19" s="624"/>
      <c r="Y19" s="625"/>
      <c r="Z19" s="626">
        <v>0.4</v>
      </c>
      <c r="AA19" s="626"/>
      <c r="AB19" s="626"/>
      <c r="AC19" s="626"/>
      <c r="AD19" s="627">
        <v>50862</v>
      </c>
      <c r="AE19" s="627"/>
      <c r="AF19" s="627"/>
      <c r="AG19" s="627"/>
      <c r="AH19" s="627"/>
      <c r="AI19" s="627"/>
      <c r="AJ19" s="627"/>
      <c r="AK19" s="627"/>
      <c r="AL19" s="628">
        <v>0.8</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523</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374</v>
      </c>
      <c r="S20" s="624"/>
      <c r="T20" s="624"/>
      <c r="U20" s="624"/>
      <c r="V20" s="624"/>
      <c r="W20" s="624"/>
      <c r="X20" s="624"/>
      <c r="Y20" s="625"/>
      <c r="Z20" s="626">
        <v>0</v>
      </c>
      <c r="AA20" s="626"/>
      <c r="AB20" s="626"/>
      <c r="AC20" s="626"/>
      <c r="AD20" s="627">
        <v>374</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523</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13610684</v>
      </c>
      <c r="CS20" s="624"/>
      <c r="CT20" s="624"/>
      <c r="CU20" s="624"/>
      <c r="CV20" s="624"/>
      <c r="CW20" s="624"/>
      <c r="CX20" s="624"/>
      <c r="CY20" s="625"/>
      <c r="CZ20" s="626">
        <v>100</v>
      </c>
      <c r="DA20" s="626"/>
      <c r="DB20" s="626"/>
      <c r="DC20" s="626"/>
      <c r="DD20" s="632">
        <v>1514150</v>
      </c>
      <c r="DE20" s="624"/>
      <c r="DF20" s="624"/>
      <c r="DG20" s="624"/>
      <c r="DH20" s="624"/>
      <c r="DI20" s="624"/>
      <c r="DJ20" s="624"/>
      <c r="DK20" s="624"/>
      <c r="DL20" s="624"/>
      <c r="DM20" s="624"/>
      <c r="DN20" s="624"/>
      <c r="DO20" s="624"/>
      <c r="DP20" s="625"/>
      <c r="DQ20" s="632">
        <v>8193444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4217216</v>
      </c>
      <c r="S21" s="624"/>
      <c r="T21" s="624"/>
      <c r="U21" s="624"/>
      <c r="V21" s="624"/>
      <c r="W21" s="624"/>
      <c r="X21" s="624"/>
      <c r="Y21" s="625"/>
      <c r="Z21" s="626">
        <v>30</v>
      </c>
      <c r="AA21" s="626"/>
      <c r="AB21" s="626"/>
      <c r="AC21" s="626"/>
      <c r="AD21" s="627">
        <v>3812494</v>
      </c>
      <c r="AE21" s="627"/>
      <c r="AF21" s="627"/>
      <c r="AG21" s="627"/>
      <c r="AH21" s="627"/>
      <c r="AI21" s="627"/>
      <c r="AJ21" s="627"/>
      <c r="AK21" s="627"/>
      <c r="AL21" s="628">
        <v>56.8</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523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3812494</v>
      </c>
      <c r="S22" s="624"/>
      <c r="T22" s="624"/>
      <c r="U22" s="624"/>
      <c r="V22" s="624"/>
      <c r="W22" s="624"/>
      <c r="X22" s="624"/>
      <c r="Y22" s="625"/>
      <c r="Z22" s="626">
        <v>27.2</v>
      </c>
      <c r="AA22" s="626"/>
      <c r="AB22" s="626"/>
      <c r="AC22" s="626"/>
      <c r="AD22" s="627">
        <v>3812494</v>
      </c>
      <c r="AE22" s="627"/>
      <c r="AF22" s="627"/>
      <c r="AG22" s="627"/>
      <c r="AH22" s="627"/>
      <c r="AI22" s="627"/>
      <c r="AJ22" s="627"/>
      <c r="AK22" s="627"/>
      <c r="AL22" s="628">
        <v>56.8</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404722</v>
      </c>
      <c r="S23" s="624"/>
      <c r="T23" s="624"/>
      <c r="U23" s="624"/>
      <c r="V23" s="624"/>
      <c r="W23" s="624"/>
      <c r="X23" s="624"/>
      <c r="Y23" s="625"/>
      <c r="Z23" s="626">
        <v>2.9</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5188612</v>
      </c>
      <c r="CS24" s="613"/>
      <c r="CT24" s="613"/>
      <c r="CU24" s="613"/>
      <c r="CV24" s="613"/>
      <c r="CW24" s="613"/>
      <c r="CX24" s="613"/>
      <c r="CY24" s="614"/>
      <c r="CZ24" s="617">
        <v>38.1</v>
      </c>
      <c r="DA24" s="618"/>
      <c r="DB24" s="618"/>
      <c r="DC24" s="634"/>
      <c r="DD24" s="658">
        <v>3731335</v>
      </c>
      <c r="DE24" s="613"/>
      <c r="DF24" s="613"/>
      <c r="DG24" s="613"/>
      <c r="DH24" s="613"/>
      <c r="DI24" s="613"/>
      <c r="DJ24" s="613"/>
      <c r="DK24" s="614"/>
      <c r="DL24" s="658">
        <v>3216916</v>
      </c>
      <c r="DM24" s="613"/>
      <c r="DN24" s="613"/>
      <c r="DO24" s="613"/>
      <c r="DP24" s="613"/>
      <c r="DQ24" s="613"/>
      <c r="DR24" s="613"/>
      <c r="DS24" s="613"/>
      <c r="DT24" s="613"/>
      <c r="DU24" s="613"/>
      <c r="DV24" s="614"/>
      <c r="DW24" s="617">
        <v>47.8</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6989483</v>
      </c>
      <c r="S25" s="624"/>
      <c r="T25" s="624"/>
      <c r="U25" s="624"/>
      <c r="V25" s="624"/>
      <c r="W25" s="624"/>
      <c r="X25" s="624"/>
      <c r="Y25" s="625"/>
      <c r="Z25" s="626">
        <v>49.8</v>
      </c>
      <c r="AA25" s="626"/>
      <c r="AB25" s="626"/>
      <c r="AC25" s="626"/>
      <c r="AD25" s="627">
        <v>6584761</v>
      </c>
      <c r="AE25" s="627"/>
      <c r="AF25" s="627"/>
      <c r="AG25" s="627"/>
      <c r="AH25" s="627"/>
      <c r="AI25" s="627"/>
      <c r="AJ25" s="627"/>
      <c r="AK25" s="627"/>
      <c r="AL25" s="628">
        <v>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1975858</v>
      </c>
      <c r="CS25" s="655"/>
      <c r="CT25" s="655"/>
      <c r="CU25" s="655"/>
      <c r="CV25" s="655"/>
      <c r="CW25" s="655"/>
      <c r="CX25" s="655"/>
      <c r="CY25" s="656"/>
      <c r="CZ25" s="628">
        <v>14.5</v>
      </c>
      <c r="DA25" s="653"/>
      <c r="DB25" s="653"/>
      <c r="DC25" s="657"/>
      <c r="DD25" s="632">
        <v>1812588</v>
      </c>
      <c r="DE25" s="655"/>
      <c r="DF25" s="655"/>
      <c r="DG25" s="655"/>
      <c r="DH25" s="655"/>
      <c r="DI25" s="655"/>
      <c r="DJ25" s="655"/>
      <c r="DK25" s="656"/>
      <c r="DL25" s="632">
        <v>1571670</v>
      </c>
      <c r="DM25" s="655"/>
      <c r="DN25" s="655"/>
      <c r="DO25" s="655"/>
      <c r="DP25" s="655"/>
      <c r="DQ25" s="655"/>
      <c r="DR25" s="655"/>
      <c r="DS25" s="655"/>
      <c r="DT25" s="655"/>
      <c r="DU25" s="655"/>
      <c r="DV25" s="656"/>
      <c r="DW25" s="628">
        <v>23.3</v>
      </c>
      <c r="DX25" s="653"/>
      <c r="DY25" s="653"/>
      <c r="DZ25" s="653"/>
      <c r="EA25" s="653"/>
      <c r="EB25" s="653"/>
      <c r="EC25" s="654"/>
    </row>
    <row r="26" spans="2:133" ht="11.25" customHeight="1" x14ac:dyDescent="0.15">
      <c r="B26" s="620" t="s">
        <v>284</v>
      </c>
      <c r="C26" s="621"/>
      <c r="D26" s="621"/>
      <c r="E26" s="621"/>
      <c r="F26" s="621"/>
      <c r="G26" s="621"/>
      <c r="H26" s="621"/>
      <c r="I26" s="621"/>
      <c r="J26" s="621"/>
      <c r="K26" s="621"/>
      <c r="L26" s="621"/>
      <c r="M26" s="621"/>
      <c r="N26" s="621"/>
      <c r="O26" s="621"/>
      <c r="P26" s="621"/>
      <c r="Q26" s="622"/>
      <c r="R26" s="623">
        <v>648</v>
      </c>
      <c r="S26" s="624"/>
      <c r="T26" s="624"/>
      <c r="U26" s="624"/>
      <c r="V26" s="624"/>
      <c r="W26" s="624"/>
      <c r="X26" s="624"/>
      <c r="Y26" s="625"/>
      <c r="Z26" s="626">
        <v>0</v>
      </c>
      <c r="AA26" s="626"/>
      <c r="AB26" s="626"/>
      <c r="AC26" s="626"/>
      <c r="AD26" s="627">
        <v>648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1073925</v>
      </c>
      <c r="CS26" s="624"/>
      <c r="CT26" s="624"/>
      <c r="CU26" s="624"/>
      <c r="CV26" s="624"/>
      <c r="CW26" s="624"/>
      <c r="CX26" s="624"/>
      <c r="CY26" s="625"/>
      <c r="CZ26" s="628">
        <v>7.9</v>
      </c>
      <c r="DA26" s="653"/>
      <c r="DB26" s="653"/>
      <c r="DC26" s="657"/>
      <c r="DD26" s="632">
        <v>977602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287</v>
      </c>
      <c r="C27" s="621"/>
      <c r="D27" s="621"/>
      <c r="E27" s="621"/>
      <c r="F27" s="621"/>
      <c r="G27" s="621"/>
      <c r="H27" s="621"/>
      <c r="I27" s="621"/>
      <c r="J27" s="621"/>
      <c r="K27" s="621"/>
      <c r="L27" s="621"/>
      <c r="M27" s="621"/>
      <c r="N27" s="621"/>
      <c r="O27" s="621"/>
      <c r="P27" s="621"/>
      <c r="Q27" s="622"/>
      <c r="R27" s="623">
        <v>87892</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2091340</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2038158</v>
      </c>
      <c r="CS27" s="655"/>
      <c r="CT27" s="655"/>
      <c r="CU27" s="655"/>
      <c r="CV27" s="655"/>
      <c r="CW27" s="655"/>
      <c r="CX27" s="655"/>
      <c r="CY27" s="656"/>
      <c r="CZ27" s="628">
        <v>15</v>
      </c>
      <c r="DA27" s="653"/>
      <c r="DB27" s="653"/>
      <c r="DC27" s="657"/>
      <c r="DD27" s="632">
        <v>781494</v>
      </c>
      <c r="DE27" s="655"/>
      <c r="DF27" s="655"/>
      <c r="DG27" s="655"/>
      <c r="DH27" s="655"/>
      <c r="DI27" s="655"/>
      <c r="DJ27" s="655"/>
      <c r="DK27" s="656"/>
      <c r="DL27" s="632">
        <v>507993</v>
      </c>
      <c r="DM27" s="655"/>
      <c r="DN27" s="655"/>
      <c r="DO27" s="655"/>
      <c r="DP27" s="655"/>
      <c r="DQ27" s="655"/>
      <c r="DR27" s="655"/>
      <c r="DS27" s="655"/>
      <c r="DT27" s="655"/>
      <c r="DU27" s="655"/>
      <c r="DV27" s="656"/>
      <c r="DW27" s="628">
        <v>7.5</v>
      </c>
      <c r="DX27" s="653"/>
      <c r="DY27" s="653"/>
      <c r="DZ27" s="653"/>
      <c r="EA27" s="653"/>
      <c r="EB27" s="653"/>
      <c r="EC27" s="654"/>
    </row>
    <row r="28" spans="2:133" ht="11.25" customHeight="1" x14ac:dyDescent="0.15">
      <c r="B28" s="620" t="s">
        <v>290</v>
      </c>
      <c r="C28" s="621"/>
      <c r="D28" s="621"/>
      <c r="E28" s="621"/>
      <c r="F28" s="621"/>
      <c r="G28" s="621"/>
      <c r="H28" s="621"/>
      <c r="I28" s="621"/>
      <c r="J28" s="621"/>
      <c r="K28" s="621"/>
      <c r="L28" s="621"/>
      <c r="M28" s="621"/>
      <c r="N28" s="621"/>
      <c r="O28" s="621"/>
      <c r="P28" s="621"/>
      <c r="Q28" s="622"/>
      <c r="R28" s="623">
        <v>267350</v>
      </c>
      <c r="S28" s="624"/>
      <c r="T28" s="624"/>
      <c r="U28" s="624"/>
      <c r="V28" s="624"/>
      <c r="W28" s="624"/>
      <c r="X28" s="624"/>
      <c r="Y28" s="625"/>
      <c r="Z28" s="626">
        <v>1.9</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1174596</v>
      </c>
      <c r="CS28" s="624"/>
      <c r="CT28" s="624"/>
      <c r="CU28" s="624"/>
      <c r="CV28" s="624"/>
      <c r="CW28" s="624"/>
      <c r="CX28" s="624"/>
      <c r="CY28" s="625"/>
      <c r="CZ28" s="628">
        <v>8.6</v>
      </c>
      <c r="DA28" s="653"/>
      <c r="DB28" s="653"/>
      <c r="DC28" s="657"/>
      <c r="DD28" s="632">
        <v>1137253</v>
      </c>
      <c r="DE28" s="624"/>
      <c r="DF28" s="624"/>
      <c r="DG28" s="624"/>
      <c r="DH28" s="624"/>
      <c r="DI28" s="624"/>
      <c r="DJ28" s="624"/>
      <c r="DK28" s="625"/>
      <c r="DL28" s="632">
        <v>1137253</v>
      </c>
      <c r="DM28" s="624"/>
      <c r="DN28" s="624"/>
      <c r="DO28" s="624"/>
      <c r="DP28" s="624"/>
      <c r="DQ28" s="624"/>
      <c r="DR28" s="624"/>
      <c r="DS28" s="624"/>
      <c r="DT28" s="624"/>
      <c r="DU28" s="624"/>
      <c r="DV28" s="625"/>
      <c r="DW28" s="628">
        <v>16.899999999999999</v>
      </c>
      <c r="DX28" s="653"/>
      <c r="DY28" s="653"/>
      <c r="DZ28" s="653"/>
      <c r="EA28" s="653"/>
      <c r="EB28" s="653"/>
      <c r="EC28" s="654"/>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13712</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1174596</v>
      </c>
      <c r="CS29" s="655"/>
      <c r="CT29" s="655"/>
      <c r="CU29" s="655"/>
      <c r="CV29" s="655"/>
      <c r="CW29" s="655"/>
      <c r="CX29" s="655"/>
      <c r="CY29" s="656"/>
      <c r="CZ29" s="628">
        <v>8.6</v>
      </c>
      <c r="DA29" s="653"/>
      <c r="DB29" s="653"/>
      <c r="DC29" s="657"/>
      <c r="DD29" s="632">
        <v>1137253</v>
      </c>
      <c r="DE29" s="655"/>
      <c r="DF29" s="655"/>
      <c r="DG29" s="655"/>
      <c r="DH29" s="655"/>
      <c r="DI29" s="655"/>
      <c r="DJ29" s="655"/>
      <c r="DK29" s="656"/>
      <c r="DL29" s="632">
        <v>1137253</v>
      </c>
      <c r="DM29" s="655"/>
      <c r="DN29" s="655"/>
      <c r="DO29" s="655"/>
      <c r="DP29" s="655"/>
      <c r="DQ29" s="655"/>
      <c r="DR29" s="655"/>
      <c r="DS29" s="655"/>
      <c r="DT29" s="655"/>
      <c r="DU29" s="655"/>
      <c r="DV29" s="656"/>
      <c r="DW29" s="628">
        <v>16.899999999999999</v>
      </c>
      <c r="DX29" s="653"/>
      <c r="DY29" s="653"/>
      <c r="DZ29" s="653"/>
      <c r="EA29" s="653"/>
      <c r="EB29" s="653"/>
      <c r="EC29" s="654"/>
    </row>
    <row r="30" spans="2:133" ht="11.25" customHeight="1" x14ac:dyDescent="0.15">
      <c r="B30" s="620" t="s">
        <v>294</v>
      </c>
      <c r="C30" s="621"/>
      <c r="D30" s="621"/>
      <c r="E30" s="621"/>
      <c r="F30" s="621"/>
      <c r="G30" s="621"/>
      <c r="H30" s="621"/>
      <c r="I30" s="621"/>
      <c r="J30" s="621"/>
      <c r="K30" s="621"/>
      <c r="L30" s="621"/>
      <c r="M30" s="621"/>
      <c r="N30" s="621"/>
      <c r="O30" s="621"/>
      <c r="P30" s="621"/>
      <c r="Q30" s="622"/>
      <c r="R30" s="623">
        <v>2840424</v>
      </c>
      <c r="S30" s="624"/>
      <c r="T30" s="624"/>
      <c r="U30" s="624"/>
      <c r="V30" s="624"/>
      <c r="W30" s="624"/>
      <c r="X30" s="624"/>
      <c r="Y30" s="625"/>
      <c r="Z30" s="626">
        <v>20.2</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1111968</v>
      </c>
      <c r="CS30" s="624"/>
      <c r="CT30" s="624"/>
      <c r="CU30" s="624"/>
      <c r="CV30" s="624"/>
      <c r="CW30" s="624"/>
      <c r="CX30" s="624"/>
      <c r="CY30" s="625"/>
      <c r="CZ30" s="628">
        <v>8.1999999999999993</v>
      </c>
      <c r="DA30" s="653"/>
      <c r="DB30" s="653"/>
      <c r="DC30" s="657"/>
      <c r="DD30" s="632">
        <v>1085487</v>
      </c>
      <c r="DE30" s="624"/>
      <c r="DF30" s="624"/>
      <c r="DG30" s="624"/>
      <c r="DH30" s="624"/>
      <c r="DI30" s="624"/>
      <c r="DJ30" s="624"/>
      <c r="DK30" s="625"/>
      <c r="DL30" s="632">
        <v>1085487</v>
      </c>
      <c r="DM30" s="624"/>
      <c r="DN30" s="624"/>
      <c r="DO30" s="624"/>
      <c r="DP30" s="624"/>
      <c r="DQ30" s="624"/>
      <c r="DR30" s="624"/>
      <c r="DS30" s="624"/>
      <c r="DT30" s="624"/>
      <c r="DU30" s="624"/>
      <c r="DV30" s="625"/>
      <c r="DW30" s="628">
        <v>16.100000000000001</v>
      </c>
      <c r="DX30" s="653"/>
      <c r="DY30" s="653"/>
      <c r="DZ30" s="653"/>
      <c r="EA30" s="653"/>
      <c r="EB30" s="653"/>
      <c r="EC30" s="654"/>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98.9</v>
      </c>
      <c r="BN31" s="667"/>
      <c r="BO31" s="667"/>
      <c r="BP31" s="667"/>
      <c r="BQ31" s="668"/>
      <c r="BR31" s="679">
        <v>99.5</v>
      </c>
      <c r="BS31" s="667"/>
      <c r="BT31" s="667"/>
      <c r="BU31" s="667"/>
      <c r="BV31" s="667"/>
      <c r="BW31" s="667"/>
      <c r="BX31" s="618">
        <v>98.8</v>
      </c>
      <c r="BY31" s="667"/>
      <c r="BZ31" s="667"/>
      <c r="CA31" s="667"/>
      <c r="CB31" s="668"/>
      <c r="CD31" s="661"/>
      <c r="CE31" s="662"/>
      <c r="CF31" s="620" t="s">
        <v>301</v>
      </c>
      <c r="CG31" s="621"/>
      <c r="CH31" s="621"/>
      <c r="CI31" s="621"/>
      <c r="CJ31" s="621"/>
      <c r="CK31" s="621"/>
      <c r="CL31" s="621"/>
      <c r="CM31" s="621"/>
      <c r="CN31" s="621"/>
      <c r="CO31" s="621"/>
      <c r="CP31" s="621"/>
      <c r="CQ31" s="622"/>
      <c r="CR31" s="623">
        <v>62628</v>
      </c>
      <c r="CS31" s="655"/>
      <c r="CT31" s="655"/>
      <c r="CU31" s="655"/>
      <c r="CV31" s="655"/>
      <c r="CW31" s="655"/>
      <c r="CX31" s="655"/>
      <c r="CY31" s="656"/>
      <c r="CZ31" s="628">
        <v>0.5</v>
      </c>
      <c r="DA31" s="653"/>
      <c r="DB31" s="653"/>
      <c r="DC31" s="657"/>
      <c r="DD31" s="632">
        <v>51766</v>
      </c>
      <c r="DE31" s="655"/>
      <c r="DF31" s="655"/>
      <c r="DG31" s="655"/>
      <c r="DH31" s="655"/>
      <c r="DI31" s="655"/>
      <c r="DJ31" s="655"/>
      <c r="DK31" s="656"/>
      <c r="DL31" s="632">
        <v>51766</v>
      </c>
      <c r="DM31" s="655"/>
      <c r="DN31" s="655"/>
      <c r="DO31" s="655"/>
      <c r="DP31" s="655"/>
      <c r="DQ31" s="655"/>
      <c r="DR31" s="655"/>
      <c r="DS31" s="655"/>
      <c r="DT31" s="655"/>
      <c r="DU31" s="655"/>
      <c r="DV31" s="656"/>
      <c r="DW31" s="628">
        <v>0.8</v>
      </c>
      <c r="DX31" s="653"/>
      <c r="DY31" s="653"/>
      <c r="DZ31" s="653"/>
      <c r="EA31" s="653"/>
      <c r="EB31" s="653"/>
      <c r="EC31" s="654"/>
    </row>
    <row r="32" spans="2:133" ht="11.25" customHeight="1" x14ac:dyDescent="0.15">
      <c r="B32" s="620" t="s">
        <v>302</v>
      </c>
      <c r="C32" s="621"/>
      <c r="D32" s="621"/>
      <c r="E32" s="621"/>
      <c r="F32" s="621"/>
      <c r="G32" s="621"/>
      <c r="H32" s="621"/>
      <c r="I32" s="621"/>
      <c r="J32" s="621"/>
      <c r="K32" s="621"/>
      <c r="L32" s="621"/>
      <c r="M32" s="621"/>
      <c r="N32" s="621"/>
      <c r="O32" s="621"/>
      <c r="P32" s="621"/>
      <c r="Q32" s="622"/>
      <c r="R32" s="623">
        <v>976182</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99.4</v>
      </c>
      <c r="BH32" s="655"/>
      <c r="BI32" s="655"/>
      <c r="BJ32" s="655"/>
      <c r="BK32" s="655"/>
      <c r="BL32" s="655"/>
      <c r="BM32" s="629">
        <v>98.7</v>
      </c>
      <c r="BN32" s="655"/>
      <c r="BO32" s="655"/>
      <c r="BP32" s="655"/>
      <c r="BQ32" s="678"/>
      <c r="BR32" s="680">
        <v>99.4</v>
      </c>
      <c r="BS32" s="655"/>
      <c r="BT32" s="655"/>
      <c r="BU32" s="655"/>
      <c r="BV32" s="655"/>
      <c r="BW32" s="655"/>
      <c r="BX32" s="629">
        <v>98.8</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306</v>
      </c>
      <c r="C33" s="621"/>
      <c r="D33" s="621"/>
      <c r="E33" s="621"/>
      <c r="F33" s="621"/>
      <c r="G33" s="621"/>
      <c r="H33" s="621"/>
      <c r="I33" s="621"/>
      <c r="J33" s="621"/>
      <c r="K33" s="621"/>
      <c r="L33" s="621"/>
      <c r="M33" s="621"/>
      <c r="N33" s="621"/>
      <c r="O33" s="621"/>
      <c r="P33" s="621"/>
      <c r="Q33" s="622"/>
      <c r="R33" s="623">
        <v>112451</v>
      </c>
      <c r="S33" s="624"/>
      <c r="T33" s="624"/>
      <c r="U33" s="624"/>
      <c r="V33" s="624"/>
      <c r="W33" s="624"/>
      <c r="X33" s="624"/>
      <c r="Y33" s="625"/>
      <c r="Z33" s="626">
        <v>0.8</v>
      </c>
      <c r="AA33" s="626"/>
      <c r="AB33" s="626"/>
      <c r="AC33" s="626"/>
      <c r="AD33" s="627">
        <v>100148</v>
      </c>
      <c r="AE33" s="627"/>
      <c r="AF33" s="627"/>
      <c r="AG33" s="627"/>
      <c r="AH33" s="627"/>
      <c r="AI33" s="627"/>
      <c r="AJ33" s="627"/>
      <c r="AK33" s="627"/>
      <c r="AL33" s="628">
        <v>1.5</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99.6</v>
      </c>
      <c r="BH33" s="682"/>
      <c r="BI33" s="682"/>
      <c r="BJ33" s="682"/>
      <c r="BK33" s="682"/>
      <c r="BL33" s="682"/>
      <c r="BM33" s="683">
        <v>98.9</v>
      </c>
      <c r="BN33" s="682"/>
      <c r="BO33" s="682"/>
      <c r="BP33" s="682"/>
      <c r="BQ33" s="684"/>
      <c r="BR33" s="681">
        <v>99.6</v>
      </c>
      <c r="BS33" s="682"/>
      <c r="BT33" s="682"/>
      <c r="BU33" s="682"/>
      <c r="BV33" s="682"/>
      <c r="BW33" s="682"/>
      <c r="BX33" s="683">
        <v>98.8</v>
      </c>
      <c r="BY33" s="682"/>
      <c r="BZ33" s="682"/>
      <c r="CA33" s="682"/>
      <c r="CB33" s="684"/>
      <c r="CD33" s="620" t="s">
        <v>308</v>
      </c>
      <c r="CE33" s="621"/>
      <c r="CF33" s="621"/>
      <c r="CG33" s="621"/>
      <c r="CH33" s="621"/>
      <c r="CI33" s="621"/>
      <c r="CJ33" s="621"/>
      <c r="CK33" s="621"/>
      <c r="CL33" s="621"/>
      <c r="CM33" s="621"/>
      <c r="CN33" s="621"/>
      <c r="CO33" s="621"/>
      <c r="CP33" s="621"/>
      <c r="CQ33" s="622"/>
      <c r="CR33" s="623">
        <v>5320265</v>
      </c>
      <c r="CS33" s="655"/>
      <c r="CT33" s="655"/>
      <c r="CU33" s="655"/>
      <c r="CV33" s="655"/>
      <c r="CW33" s="655"/>
      <c r="CX33" s="655"/>
      <c r="CY33" s="656"/>
      <c r="CZ33" s="628">
        <v>39.1</v>
      </c>
      <c r="DA33" s="653"/>
      <c r="DB33" s="653"/>
      <c r="DC33" s="657"/>
      <c r="DD33" s="632">
        <v>3968315</v>
      </c>
      <c r="DE33" s="655"/>
      <c r="DF33" s="655"/>
      <c r="DG33" s="655"/>
      <c r="DH33" s="655"/>
      <c r="DI33" s="655"/>
      <c r="DJ33" s="655"/>
      <c r="DK33" s="656"/>
      <c r="DL33" s="632">
        <v>3008824</v>
      </c>
      <c r="DM33" s="655"/>
      <c r="DN33" s="655"/>
      <c r="DO33" s="655"/>
      <c r="DP33" s="655"/>
      <c r="DQ33" s="655"/>
      <c r="DR33" s="655"/>
      <c r="DS33" s="655"/>
      <c r="DT33" s="655"/>
      <c r="DU33" s="655"/>
      <c r="DV33" s="656"/>
      <c r="DW33" s="628">
        <v>44.7</v>
      </c>
      <c r="DX33" s="653"/>
      <c r="DY33" s="653"/>
      <c r="DZ33" s="653"/>
      <c r="EA33" s="653"/>
      <c r="EB33" s="653"/>
      <c r="EC33" s="654"/>
    </row>
    <row r="34" spans="2:133" ht="11.25" customHeight="1" x14ac:dyDescent="0.15">
      <c r="B34" s="620" t="s">
        <v>309</v>
      </c>
      <c r="C34" s="621"/>
      <c r="D34" s="621"/>
      <c r="E34" s="621"/>
      <c r="F34" s="621"/>
      <c r="G34" s="621"/>
      <c r="H34" s="621"/>
      <c r="I34" s="621"/>
      <c r="J34" s="621"/>
      <c r="K34" s="621"/>
      <c r="L34" s="621"/>
      <c r="M34" s="621"/>
      <c r="N34" s="621"/>
      <c r="O34" s="621"/>
      <c r="P34" s="621"/>
      <c r="Q34" s="622"/>
      <c r="R34" s="623">
        <v>129859</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1839422</v>
      </c>
      <c r="CS34" s="624"/>
      <c r="CT34" s="624"/>
      <c r="CU34" s="624"/>
      <c r="CV34" s="624"/>
      <c r="CW34" s="624"/>
      <c r="CX34" s="624"/>
      <c r="CY34" s="625"/>
      <c r="CZ34" s="628">
        <v>13.5</v>
      </c>
      <c r="DA34" s="653"/>
      <c r="DB34" s="653"/>
      <c r="DC34" s="657"/>
      <c r="DD34" s="632">
        <v>1459099</v>
      </c>
      <c r="DE34" s="624"/>
      <c r="DF34" s="624"/>
      <c r="DG34" s="624"/>
      <c r="DH34" s="624"/>
      <c r="DI34" s="624"/>
      <c r="DJ34" s="624"/>
      <c r="DK34" s="625"/>
      <c r="DL34" s="632">
        <v>1084273</v>
      </c>
      <c r="DM34" s="624"/>
      <c r="DN34" s="624"/>
      <c r="DO34" s="624"/>
      <c r="DP34" s="624"/>
      <c r="DQ34" s="624"/>
      <c r="DR34" s="624"/>
      <c r="DS34" s="624"/>
      <c r="DT34" s="624"/>
      <c r="DU34" s="624"/>
      <c r="DV34" s="625"/>
      <c r="DW34" s="628">
        <v>16.100000000000001</v>
      </c>
      <c r="DX34" s="653"/>
      <c r="DY34" s="653"/>
      <c r="DZ34" s="653"/>
      <c r="EA34" s="653"/>
      <c r="EB34" s="653"/>
      <c r="EC34" s="654"/>
    </row>
    <row r="35" spans="2:133" ht="11.25" customHeight="1" x14ac:dyDescent="0.15">
      <c r="B35" s="620" t="s">
        <v>311</v>
      </c>
      <c r="C35" s="621"/>
      <c r="D35" s="621"/>
      <c r="E35" s="621"/>
      <c r="F35" s="621"/>
      <c r="G35" s="621"/>
      <c r="H35" s="621"/>
      <c r="I35" s="621"/>
      <c r="J35" s="621"/>
      <c r="K35" s="621"/>
      <c r="L35" s="621"/>
      <c r="M35" s="621"/>
      <c r="N35" s="621"/>
      <c r="O35" s="621"/>
      <c r="P35" s="621"/>
      <c r="Q35" s="622"/>
      <c r="R35" s="623">
        <v>322480</v>
      </c>
      <c r="S35" s="624"/>
      <c r="T35" s="624"/>
      <c r="U35" s="624"/>
      <c r="V35" s="624"/>
      <c r="W35" s="624"/>
      <c r="X35" s="624"/>
      <c r="Y35" s="625"/>
      <c r="Z35" s="626">
        <v>2.2999999999999998</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52052</v>
      </c>
      <c r="CS35" s="655"/>
      <c r="CT35" s="655"/>
      <c r="CU35" s="655"/>
      <c r="CV35" s="655"/>
      <c r="CW35" s="655"/>
      <c r="CX35" s="655"/>
      <c r="CY35" s="656"/>
      <c r="CZ35" s="628">
        <v>0.4</v>
      </c>
      <c r="DA35" s="653"/>
      <c r="DB35" s="653"/>
      <c r="DC35" s="657"/>
      <c r="DD35" s="632">
        <v>32220</v>
      </c>
      <c r="DE35" s="655"/>
      <c r="DF35" s="655"/>
      <c r="DG35" s="655"/>
      <c r="DH35" s="655"/>
      <c r="DI35" s="655"/>
      <c r="DJ35" s="655"/>
      <c r="DK35" s="656"/>
      <c r="DL35" s="632">
        <v>10824</v>
      </c>
      <c r="DM35" s="655"/>
      <c r="DN35" s="655"/>
      <c r="DO35" s="655"/>
      <c r="DP35" s="655"/>
      <c r="DQ35" s="655"/>
      <c r="DR35" s="655"/>
      <c r="DS35" s="655"/>
      <c r="DT35" s="655"/>
      <c r="DU35" s="655"/>
      <c r="DV35" s="656"/>
      <c r="DW35" s="628">
        <v>0.2</v>
      </c>
      <c r="DX35" s="653"/>
      <c r="DY35" s="653"/>
      <c r="DZ35" s="653"/>
      <c r="EA35" s="653"/>
      <c r="EB35" s="653"/>
      <c r="EC35" s="654"/>
    </row>
    <row r="36" spans="2:133" ht="11.25" customHeight="1" x14ac:dyDescent="0.15">
      <c r="B36" s="620" t="s">
        <v>315</v>
      </c>
      <c r="C36" s="621"/>
      <c r="D36" s="621"/>
      <c r="E36" s="621"/>
      <c r="F36" s="621"/>
      <c r="G36" s="621"/>
      <c r="H36" s="621"/>
      <c r="I36" s="621"/>
      <c r="J36" s="621"/>
      <c r="K36" s="621"/>
      <c r="L36" s="621"/>
      <c r="M36" s="621"/>
      <c r="N36" s="621"/>
      <c r="O36" s="621"/>
      <c r="P36" s="621"/>
      <c r="Q36" s="622"/>
      <c r="R36" s="623">
        <v>953296</v>
      </c>
      <c r="S36" s="624"/>
      <c r="T36" s="624"/>
      <c r="U36" s="624"/>
      <c r="V36" s="624"/>
      <c r="W36" s="624"/>
      <c r="X36" s="624"/>
      <c r="Y36" s="625"/>
      <c r="Z36" s="626">
        <v>6.8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1174696</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153813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1774239</v>
      </c>
      <c r="CS36" s="624"/>
      <c r="CT36" s="624"/>
      <c r="CU36" s="624"/>
      <c r="CV36" s="624"/>
      <c r="CW36" s="624"/>
      <c r="CX36" s="624"/>
      <c r="CY36" s="625"/>
      <c r="CZ36" s="628">
        <v>13</v>
      </c>
      <c r="DA36" s="653"/>
      <c r="DB36" s="653"/>
      <c r="DC36" s="657"/>
      <c r="DD36" s="632">
        <v>1235707</v>
      </c>
      <c r="DE36" s="624"/>
      <c r="DF36" s="624"/>
      <c r="DG36" s="624"/>
      <c r="DH36" s="624"/>
      <c r="DI36" s="624"/>
      <c r="DJ36" s="624"/>
      <c r="DK36" s="625"/>
      <c r="DL36" s="632">
        <v>1040976</v>
      </c>
      <c r="DM36" s="624"/>
      <c r="DN36" s="624"/>
      <c r="DO36" s="624"/>
      <c r="DP36" s="624"/>
      <c r="DQ36" s="624"/>
      <c r="DR36" s="624"/>
      <c r="DS36" s="624"/>
      <c r="DT36" s="624"/>
      <c r="DU36" s="624"/>
      <c r="DV36" s="625"/>
      <c r="DW36" s="628">
        <v>15.5</v>
      </c>
      <c r="DX36" s="653"/>
      <c r="DY36" s="653"/>
      <c r="DZ36" s="653"/>
      <c r="EA36" s="653"/>
      <c r="EB36" s="653"/>
      <c r="EC36" s="654"/>
    </row>
    <row r="37" spans="2:133" ht="11.25" customHeight="1" x14ac:dyDescent="0.15">
      <c r="B37" s="620" t="s">
        <v>319</v>
      </c>
      <c r="C37" s="621"/>
      <c r="D37" s="621"/>
      <c r="E37" s="621"/>
      <c r="F37" s="621"/>
      <c r="G37" s="621"/>
      <c r="H37" s="621"/>
      <c r="I37" s="621"/>
      <c r="J37" s="621"/>
      <c r="K37" s="621"/>
      <c r="L37" s="621"/>
      <c r="M37" s="621"/>
      <c r="N37" s="621"/>
      <c r="O37" s="621"/>
      <c r="P37" s="621"/>
      <c r="Q37" s="622"/>
      <c r="R37" s="623">
        <v>146384</v>
      </c>
      <c r="S37" s="624"/>
      <c r="T37" s="624"/>
      <c r="U37" s="624"/>
      <c r="V37" s="624"/>
      <c r="W37" s="624"/>
      <c r="X37" s="624"/>
      <c r="Y37" s="625"/>
      <c r="Z37" s="626">
        <v>1</v>
      </c>
      <c r="AA37" s="626"/>
      <c r="AB37" s="626"/>
      <c r="AC37" s="626"/>
      <c r="AD37" s="627">
        <v>30300</v>
      </c>
      <c r="AE37" s="627"/>
      <c r="AF37" s="627"/>
      <c r="AG37" s="627"/>
      <c r="AH37" s="627"/>
      <c r="AI37" s="627"/>
      <c r="AJ37" s="627"/>
      <c r="AK37" s="627"/>
      <c r="AL37" s="628">
        <v>0.5</v>
      </c>
      <c r="AM37" s="629"/>
      <c r="AN37" s="629"/>
      <c r="AO37" s="630"/>
      <c r="AQ37" s="686" t="s">
        <v>320</v>
      </c>
      <c r="AR37" s="687"/>
      <c r="AS37" s="687"/>
      <c r="AT37" s="687"/>
      <c r="AU37" s="687"/>
      <c r="AV37" s="687"/>
      <c r="AW37" s="687"/>
      <c r="AX37" s="687"/>
      <c r="AY37" s="688"/>
      <c r="AZ37" s="623">
        <v>103455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153813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896412</v>
      </c>
      <c r="CS37" s="655"/>
      <c r="CT37" s="655"/>
      <c r="CU37" s="655"/>
      <c r="CV37" s="655"/>
      <c r="CW37" s="655"/>
      <c r="CX37" s="655"/>
      <c r="CY37" s="656"/>
      <c r="CZ37" s="628">
        <v>6.6</v>
      </c>
      <c r="DA37" s="653"/>
      <c r="DB37" s="653"/>
      <c r="DC37" s="657"/>
      <c r="DD37" s="632">
        <v>751508</v>
      </c>
      <c r="DE37" s="655"/>
      <c r="DF37" s="655"/>
      <c r="DG37" s="655"/>
      <c r="DH37" s="655"/>
      <c r="DI37" s="655"/>
      <c r="DJ37" s="655"/>
      <c r="DK37" s="656"/>
      <c r="DL37" s="632">
        <v>728164</v>
      </c>
      <c r="DM37" s="655"/>
      <c r="DN37" s="655"/>
      <c r="DO37" s="655"/>
      <c r="DP37" s="655"/>
      <c r="DQ37" s="655"/>
      <c r="DR37" s="655"/>
      <c r="DS37" s="655"/>
      <c r="DT37" s="655"/>
      <c r="DU37" s="655"/>
      <c r="DV37" s="656"/>
      <c r="DW37" s="628">
        <v>10.8</v>
      </c>
      <c r="DX37" s="653"/>
      <c r="DY37" s="653"/>
      <c r="DZ37" s="653"/>
      <c r="EA37" s="653"/>
      <c r="EB37" s="653"/>
      <c r="EC37" s="654"/>
    </row>
    <row r="38" spans="2:133" ht="11.25" customHeight="1" x14ac:dyDescent="0.15">
      <c r="B38" s="620" t="s">
        <v>323</v>
      </c>
      <c r="C38" s="621"/>
      <c r="D38" s="621"/>
      <c r="E38" s="621"/>
      <c r="F38" s="621"/>
      <c r="G38" s="621"/>
      <c r="H38" s="621"/>
      <c r="I38" s="621"/>
      <c r="J38" s="621"/>
      <c r="K38" s="621"/>
      <c r="L38" s="621"/>
      <c r="M38" s="621"/>
      <c r="N38" s="621"/>
      <c r="O38" s="621"/>
      <c r="P38" s="621"/>
      <c r="Q38" s="622"/>
      <c r="R38" s="623">
        <v>1202112</v>
      </c>
      <c r="S38" s="624"/>
      <c r="T38" s="624"/>
      <c r="U38" s="624"/>
      <c r="V38" s="624"/>
      <c r="W38" s="624"/>
      <c r="X38" s="624"/>
      <c r="Y38" s="625"/>
      <c r="Z38" s="626">
        <v>8.6</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10455</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2334</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1060786</v>
      </c>
      <c r="CS38" s="624"/>
      <c r="CT38" s="624"/>
      <c r="CU38" s="624"/>
      <c r="CV38" s="624"/>
      <c r="CW38" s="624"/>
      <c r="CX38" s="624"/>
      <c r="CY38" s="625"/>
      <c r="CZ38" s="628">
        <v>7.8</v>
      </c>
      <c r="DA38" s="653"/>
      <c r="DB38" s="653"/>
      <c r="DC38" s="657"/>
      <c r="DD38" s="632">
        <v>883501</v>
      </c>
      <c r="DE38" s="624"/>
      <c r="DF38" s="624"/>
      <c r="DG38" s="624"/>
      <c r="DH38" s="624"/>
      <c r="DI38" s="624"/>
      <c r="DJ38" s="624"/>
      <c r="DK38" s="625"/>
      <c r="DL38" s="632">
        <v>872751</v>
      </c>
      <c r="DM38" s="624"/>
      <c r="DN38" s="624"/>
      <c r="DO38" s="624"/>
      <c r="DP38" s="624"/>
      <c r="DQ38" s="624"/>
      <c r="DR38" s="624"/>
      <c r="DS38" s="624"/>
      <c r="DT38" s="624"/>
      <c r="DU38" s="624"/>
      <c r="DV38" s="625"/>
      <c r="DW38" s="628">
        <v>13</v>
      </c>
      <c r="DX38" s="653"/>
      <c r="DY38" s="653"/>
      <c r="DZ38" s="653"/>
      <c r="EA38" s="653"/>
      <c r="EB38" s="653"/>
      <c r="EC38" s="654"/>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3452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573806</v>
      </c>
      <c r="CS39" s="655"/>
      <c r="CT39" s="655"/>
      <c r="CU39" s="655"/>
      <c r="CV39" s="655"/>
      <c r="CW39" s="655"/>
      <c r="CX39" s="655"/>
      <c r="CY39" s="656"/>
      <c r="CZ39" s="628">
        <v>4.2</v>
      </c>
      <c r="DA39" s="653"/>
      <c r="DB39" s="653"/>
      <c r="DC39" s="657"/>
      <c r="DD39" s="632">
        <v>357788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331</v>
      </c>
      <c r="C40" s="621"/>
      <c r="D40" s="621"/>
      <c r="E40" s="621"/>
      <c r="F40" s="621"/>
      <c r="G40" s="621"/>
      <c r="H40" s="621"/>
      <c r="I40" s="621"/>
      <c r="J40" s="621"/>
      <c r="K40" s="621"/>
      <c r="L40" s="621"/>
      <c r="M40" s="621"/>
      <c r="N40" s="621"/>
      <c r="O40" s="621"/>
      <c r="P40" s="621"/>
      <c r="Q40" s="622"/>
      <c r="R40" s="623">
        <v>15712</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56</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19960</v>
      </c>
      <c r="CS40" s="624"/>
      <c r="CT40" s="624"/>
      <c r="CU40" s="624"/>
      <c r="CV40" s="624"/>
      <c r="CW40" s="624"/>
      <c r="CX40" s="624"/>
      <c r="CY40" s="625"/>
      <c r="CZ40" s="628">
        <v>0.1</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336</v>
      </c>
      <c r="C41" s="645"/>
      <c r="D41" s="645"/>
      <c r="E41" s="645"/>
      <c r="F41" s="645"/>
      <c r="G41" s="645"/>
      <c r="H41" s="645"/>
      <c r="I41" s="645"/>
      <c r="J41" s="645"/>
      <c r="K41" s="645"/>
      <c r="L41" s="645"/>
      <c r="M41" s="645"/>
      <c r="N41" s="645"/>
      <c r="O41" s="645"/>
      <c r="P41" s="645"/>
      <c r="Q41" s="646"/>
      <c r="R41" s="695">
        <v>14042273</v>
      </c>
      <c r="S41" s="696"/>
      <c r="T41" s="696"/>
      <c r="U41" s="696"/>
      <c r="V41" s="696"/>
      <c r="W41" s="696"/>
      <c r="X41" s="696"/>
      <c r="Y41" s="700"/>
      <c r="Z41" s="701">
        <v>100</v>
      </c>
      <c r="AA41" s="701"/>
      <c r="AB41" s="701"/>
      <c r="AC41" s="701"/>
      <c r="AD41" s="702">
        <v>6715857</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149724</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1</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911062</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582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3101807</v>
      </c>
      <c r="CS42" s="655"/>
      <c r="CT42" s="655"/>
      <c r="CU42" s="655"/>
      <c r="CV42" s="655"/>
      <c r="CW42" s="655"/>
      <c r="CX42" s="655"/>
      <c r="CY42" s="656"/>
      <c r="CZ42" s="628">
        <v>22.8</v>
      </c>
      <c r="DA42" s="653"/>
      <c r="DB42" s="653"/>
      <c r="DC42" s="657"/>
      <c r="DD42" s="632">
        <v>493794</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93116</v>
      </c>
      <c r="CS43" s="655"/>
      <c r="CT43" s="655"/>
      <c r="CU43" s="655"/>
      <c r="CV43" s="655"/>
      <c r="CW43" s="655"/>
      <c r="CX43" s="655"/>
      <c r="CY43" s="656"/>
      <c r="CZ43" s="628">
        <v>0.7</v>
      </c>
      <c r="DA43" s="653"/>
      <c r="DB43" s="653"/>
      <c r="DC43" s="657"/>
      <c r="DD43" s="632">
        <v>90338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1514150</v>
      </c>
      <c r="CS44" s="624"/>
      <c r="CT44" s="624"/>
      <c r="CU44" s="624"/>
      <c r="CV44" s="624"/>
      <c r="CW44" s="624"/>
      <c r="CX44" s="624"/>
      <c r="CY44" s="625"/>
      <c r="CZ44" s="628">
        <v>11.1</v>
      </c>
      <c r="DA44" s="629"/>
      <c r="DB44" s="629"/>
      <c r="DC44" s="635"/>
      <c r="DD44" s="632">
        <v>337654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714698</v>
      </c>
      <c r="CS45" s="655"/>
      <c r="CT45" s="655"/>
      <c r="CU45" s="655"/>
      <c r="CV45" s="655"/>
      <c r="CW45" s="655"/>
      <c r="CX45" s="655"/>
      <c r="CY45" s="656"/>
      <c r="CZ45" s="628">
        <v>5.3</v>
      </c>
      <c r="DA45" s="653"/>
      <c r="DB45" s="653"/>
      <c r="DC45" s="657"/>
      <c r="DD45" s="632">
        <v>30051</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349</v>
      </c>
      <c r="CG46" s="621"/>
      <c r="CH46" s="621"/>
      <c r="CI46" s="621"/>
      <c r="CJ46" s="621"/>
      <c r="CK46" s="621"/>
      <c r="CL46" s="621"/>
      <c r="CM46" s="621"/>
      <c r="CN46" s="621"/>
      <c r="CO46" s="621"/>
      <c r="CP46" s="621"/>
      <c r="CQ46" s="622"/>
      <c r="CR46" s="623">
        <v>700049</v>
      </c>
      <c r="CS46" s="624"/>
      <c r="CT46" s="624"/>
      <c r="CU46" s="624"/>
      <c r="CV46" s="624"/>
      <c r="CW46" s="624"/>
      <c r="CX46" s="624"/>
      <c r="CY46" s="625"/>
      <c r="CZ46" s="628">
        <v>5.0999999999999996</v>
      </c>
      <c r="DA46" s="629"/>
      <c r="DB46" s="629"/>
      <c r="DC46" s="635"/>
      <c r="DD46" s="632">
        <v>281820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350</v>
      </c>
      <c r="CG47" s="621"/>
      <c r="CH47" s="621"/>
      <c r="CI47" s="621"/>
      <c r="CJ47" s="621"/>
      <c r="CK47" s="621"/>
      <c r="CL47" s="621"/>
      <c r="CM47" s="621"/>
      <c r="CN47" s="621"/>
      <c r="CO47" s="621"/>
      <c r="CP47" s="621"/>
      <c r="CQ47" s="622"/>
      <c r="CR47" s="623">
        <v>1587657</v>
      </c>
      <c r="CS47" s="655"/>
      <c r="CT47" s="655"/>
      <c r="CU47" s="655"/>
      <c r="CV47" s="655"/>
      <c r="CW47" s="655"/>
      <c r="CX47" s="655"/>
      <c r="CY47" s="656"/>
      <c r="CZ47" s="628">
        <v>11.7</v>
      </c>
      <c r="DA47" s="653"/>
      <c r="DB47" s="653"/>
      <c r="DC47" s="657"/>
      <c r="DD47" s="632">
        <v>156140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352</v>
      </c>
      <c r="CE49" s="645"/>
      <c r="CF49" s="645"/>
      <c r="CG49" s="645"/>
      <c r="CH49" s="645"/>
      <c r="CI49" s="645"/>
      <c r="CJ49" s="645"/>
      <c r="CK49" s="645"/>
      <c r="CL49" s="645"/>
      <c r="CM49" s="645"/>
      <c r="CN49" s="645"/>
      <c r="CO49" s="645"/>
      <c r="CP49" s="645"/>
      <c r="CQ49" s="646"/>
      <c r="CR49" s="695">
        <v>13610684</v>
      </c>
      <c r="CS49" s="682"/>
      <c r="CT49" s="682"/>
      <c r="CU49" s="682"/>
      <c r="CV49" s="682"/>
      <c r="CW49" s="682"/>
      <c r="CX49" s="682"/>
      <c r="CY49" s="711"/>
      <c r="CZ49" s="703">
        <v>100</v>
      </c>
      <c r="DA49" s="712"/>
      <c r="DB49" s="712"/>
      <c r="DC49" s="713"/>
      <c r="DD49" s="714">
        <v>8193444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KuwJlFL10O6JvVMzAnK5jAE0NRQhY2MtlVjCsB6JP3gt1bARSBXanxaFwYttq14Ri55EhoZygPUnvzaGsQ77g==" saltValue="GU8VvI+FsZ4hmJ56+41u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13980</v>
      </c>
      <c r="R7" s="753"/>
      <c r="S7" s="753"/>
      <c r="T7" s="753"/>
      <c r="U7" s="753"/>
      <c r="V7" s="753">
        <v>13556</v>
      </c>
      <c r="W7" s="753"/>
      <c r="X7" s="753"/>
      <c r="Y7" s="753"/>
      <c r="Z7" s="753"/>
      <c r="AA7" s="753">
        <v>424</v>
      </c>
      <c r="AB7" s="753"/>
      <c r="AC7" s="753"/>
      <c r="AD7" s="753"/>
      <c r="AE7" s="754"/>
      <c r="AF7" s="755">
        <v>384</v>
      </c>
      <c r="AG7" s="756"/>
      <c r="AH7" s="756"/>
      <c r="AI7" s="756"/>
      <c r="AJ7" s="757"/>
      <c r="AK7" s="758">
        <v>323</v>
      </c>
      <c r="AL7" s="759"/>
      <c r="AM7" s="759"/>
      <c r="AN7" s="759"/>
      <c r="AO7" s="759"/>
      <c r="AP7" s="759">
        <v>13670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-13</v>
      </c>
      <c r="CI7" s="744"/>
      <c r="CJ7" s="744"/>
      <c r="CK7" s="744"/>
      <c r="CL7" s="745"/>
      <c r="CM7" s="743">
        <v>21</v>
      </c>
      <c r="CN7" s="744"/>
      <c r="CO7" s="744"/>
      <c r="CP7" s="744"/>
      <c r="CQ7" s="745"/>
      <c r="CR7" s="743">
        <v>10</v>
      </c>
      <c r="CS7" s="744"/>
      <c r="CT7" s="744"/>
      <c r="CU7" s="744"/>
      <c r="CV7" s="745"/>
      <c r="CW7" s="743" t="s">
        <v>492</v>
      </c>
      <c r="CX7" s="744"/>
      <c r="CY7" s="744"/>
      <c r="CZ7" s="744"/>
      <c r="DA7" s="745"/>
      <c r="DB7" s="743" t="s">
        <v>492</v>
      </c>
      <c r="DC7" s="744"/>
      <c r="DD7" s="744"/>
      <c r="DE7" s="744"/>
      <c r="DF7" s="745"/>
      <c r="DG7" s="743" t="s">
        <v>492</v>
      </c>
      <c r="DH7" s="744"/>
      <c r="DI7" s="744"/>
      <c r="DJ7" s="744"/>
      <c r="DK7" s="745"/>
      <c r="DL7" s="743" t="s">
        <v>492</v>
      </c>
      <c r="DM7" s="744"/>
      <c r="DN7" s="744"/>
      <c r="DO7" s="744"/>
      <c r="DP7" s="745"/>
      <c r="DQ7" s="743" t="s">
        <v>492</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144</v>
      </c>
      <c r="R8" s="784"/>
      <c r="S8" s="784"/>
      <c r="T8" s="784"/>
      <c r="U8" s="784"/>
      <c r="V8" s="784">
        <v>144</v>
      </c>
      <c r="W8" s="784"/>
      <c r="X8" s="784"/>
      <c r="Y8" s="784"/>
      <c r="Z8" s="784"/>
      <c r="AA8" s="784">
        <v>0</v>
      </c>
      <c r="AB8" s="784"/>
      <c r="AC8" s="784"/>
      <c r="AD8" s="784"/>
      <c r="AE8" s="785"/>
      <c r="AF8" s="786" t="s">
        <v>122</v>
      </c>
      <c r="AG8" s="787"/>
      <c r="AH8" s="787"/>
      <c r="AI8" s="787"/>
      <c r="AJ8" s="788"/>
      <c r="AK8" s="769">
        <v>108</v>
      </c>
      <c r="AL8" s="770"/>
      <c r="AM8" s="770"/>
      <c r="AN8" s="770"/>
      <c r="AO8" s="770"/>
      <c r="AP8" s="770" t="s">
        <v>558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4</v>
      </c>
      <c r="CI8" s="777"/>
      <c r="CJ8" s="777"/>
      <c r="CK8" s="777"/>
      <c r="CL8" s="778"/>
      <c r="CM8" s="776">
        <v>46</v>
      </c>
      <c r="CN8" s="777"/>
      <c r="CO8" s="777"/>
      <c r="CP8" s="777"/>
      <c r="CQ8" s="778"/>
      <c r="CR8" s="776">
        <v>20</v>
      </c>
      <c r="CS8" s="777"/>
      <c r="CT8" s="777"/>
      <c r="CU8" s="777"/>
      <c r="CV8" s="778"/>
      <c r="CW8" s="776" t="s">
        <v>492</v>
      </c>
      <c r="CX8" s="777"/>
      <c r="CY8" s="777"/>
      <c r="CZ8" s="777"/>
      <c r="DA8" s="778"/>
      <c r="DB8" s="776" t="s">
        <v>492</v>
      </c>
      <c r="DC8" s="777"/>
      <c r="DD8" s="777"/>
      <c r="DE8" s="777"/>
      <c r="DF8" s="778"/>
      <c r="DG8" s="776" t="s">
        <v>492</v>
      </c>
      <c r="DH8" s="777"/>
      <c r="DI8" s="777"/>
      <c r="DJ8" s="777"/>
      <c r="DK8" s="778"/>
      <c r="DL8" s="776" t="s">
        <v>492</v>
      </c>
      <c r="DM8" s="777"/>
      <c r="DN8" s="777"/>
      <c r="DO8" s="777"/>
      <c r="DP8" s="778"/>
      <c r="DQ8" s="776" t="s">
        <v>492</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27</v>
      </c>
      <c r="R9" s="784"/>
      <c r="S9" s="784"/>
      <c r="T9" s="784"/>
      <c r="U9" s="784"/>
      <c r="V9" s="784">
        <v>20</v>
      </c>
      <c r="W9" s="784"/>
      <c r="X9" s="784"/>
      <c r="Y9" s="784"/>
      <c r="Z9" s="784"/>
      <c r="AA9" s="784">
        <v>7</v>
      </c>
      <c r="AB9" s="784"/>
      <c r="AC9" s="784"/>
      <c r="AD9" s="784"/>
      <c r="AE9" s="785"/>
      <c r="AF9" s="786">
        <v>7</v>
      </c>
      <c r="AG9" s="787"/>
      <c r="AH9" s="787"/>
      <c r="AI9" s="787"/>
      <c r="AJ9" s="788"/>
      <c r="AK9" s="769">
        <v>0</v>
      </c>
      <c r="AL9" s="770"/>
      <c r="AM9" s="770"/>
      <c r="AN9" s="770"/>
      <c r="AO9" s="770"/>
      <c r="AP9" s="770" t="s">
        <v>558</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14042</v>
      </c>
      <c r="R23" s="793"/>
      <c r="S23" s="793"/>
      <c r="T23" s="793"/>
      <c r="U23" s="793"/>
      <c r="V23" s="793">
        <v>13611</v>
      </c>
      <c r="W23" s="793"/>
      <c r="X23" s="793"/>
      <c r="Y23" s="793"/>
      <c r="Z23" s="793"/>
      <c r="AA23" s="793">
        <v>431</v>
      </c>
      <c r="AB23" s="793"/>
      <c r="AC23" s="793"/>
      <c r="AD23" s="793"/>
      <c r="AE23" s="794"/>
      <c r="AF23" s="795">
        <v>391</v>
      </c>
      <c r="AG23" s="793"/>
      <c r="AH23" s="793"/>
      <c r="AI23" s="793"/>
      <c r="AJ23" s="796"/>
      <c r="AK23" s="797"/>
      <c r="AL23" s="798"/>
      <c r="AM23" s="798"/>
      <c r="AN23" s="798"/>
      <c r="AO23" s="798"/>
      <c r="AP23" s="793">
        <v>13670</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2814</v>
      </c>
      <c r="R28" s="823"/>
      <c r="S28" s="823"/>
      <c r="T28" s="823"/>
      <c r="U28" s="823"/>
      <c r="V28" s="823">
        <v>2660</v>
      </c>
      <c r="W28" s="823"/>
      <c r="X28" s="823"/>
      <c r="Y28" s="823"/>
      <c r="Z28" s="823"/>
      <c r="AA28" s="823">
        <v>154</v>
      </c>
      <c r="AB28" s="823"/>
      <c r="AC28" s="823"/>
      <c r="AD28" s="823"/>
      <c r="AE28" s="824"/>
      <c r="AF28" s="825">
        <v>154</v>
      </c>
      <c r="AG28" s="823"/>
      <c r="AH28" s="823"/>
      <c r="AI28" s="823"/>
      <c r="AJ28" s="826"/>
      <c r="AK28" s="827">
        <v>150</v>
      </c>
      <c r="AL28" s="828"/>
      <c r="AM28" s="828"/>
      <c r="AN28" s="828"/>
      <c r="AO28" s="828"/>
      <c r="AP28" s="828" t="s">
        <v>558</v>
      </c>
      <c r="AQ28" s="828"/>
      <c r="AR28" s="828"/>
      <c r="AS28" s="828"/>
      <c r="AT28" s="828"/>
      <c r="AU28" s="828" t="s">
        <v>558</v>
      </c>
      <c r="AV28" s="828"/>
      <c r="AW28" s="828"/>
      <c r="AX28" s="828"/>
      <c r="AY28" s="828"/>
      <c r="AZ28" s="829" t="s">
        <v>558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2802</v>
      </c>
      <c r="R29" s="784"/>
      <c r="S29" s="784"/>
      <c r="T29" s="784"/>
      <c r="U29" s="784"/>
      <c r="V29" s="784">
        <v>2471</v>
      </c>
      <c r="W29" s="784"/>
      <c r="X29" s="784"/>
      <c r="Y29" s="784"/>
      <c r="Z29" s="784"/>
      <c r="AA29" s="784">
        <v>331</v>
      </c>
      <c r="AB29" s="784"/>
      <c r="AC29" s="784"/>
      <c r="AD29" s="784"/>
      <c r="AE29" s="785"/>
      <c r="AF29" s="786">
        <v>331</v>
      </c>
      <c r="AG29" s="787"/>
      <c r="AH29" s="787"/>
      <c r="AI29" s="787"/>
      <c r="AJ29" s="788"/>
      <c r="AK29" s="834">
        <v>382</v>
      </c>
      <c r="AL29" s="830"/>
      <c r="AM29" s="830"/>
      <c r="AN29" s="830"/>
      <c r="AO29" s="830"/>
      <c r="AP29" s="830" t="s">
        <v>558</v>
      </c>
      <c r="AQ29" s="830"/>
      <c r="AR29" s="830"/>
      <c r="AS29" s="830"/>
      <c r="AT29" s="830"/>
      <c r="AU29" s="830" t="s">
        <v>558</v>
      </c>
      <c r="AV29" s="830"/>
      <c r="AW29" s="830"/>
      <c r="AX29" s="830"/>
      <c r="AY29" s="830"/>
      <c r="AZ29" s="831" t="s">
        <v>558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356</v>
      </c>
      <c r="R30" s="784"/>
      <c r="S30" s="784"/>
      <c r="T30" s="784"/>
      <c r="U30" s="784"/>
      <c r="V30" s="784">
        <v>353</v>
      </c>
      <c r="W30" s="784"/>
      <c r="X30" s="784"/>
      <c r="Y30" s="784"/>
      <c r="Z30" s="784"/>
      <c r="AA30" s="784">
        <v>3</v>
      </c>
      <c r="AB30" s="784"/>
      <c r="AC30" s="784"/>
      <c r="AD30" s="784"/>
      <c r="AE30" s="785"/>
      <c r="AF30" s="786">
        <v>3</v>
      </c>
      <c r="AG30" s="787"/>
      <c r="AH30" s="787"/>
      <c r="AI30" s="787"/>
      <c r="AJ30" s="788"/>
      <c r="AK30" s="834">
        <v>121</v>
      </c>
      <c r="AL30" s="830"/>
      <c r="AM30" s="830"/>
      <c r="AN30" s="830"/>
      <c r="AO30" s="830"/>
      <c r="AP30" s="830" t="s">
        <v>558</v>
      </c>
      <c r="AQ30" s="830"/>
      <c r="AR30" s="830"/>
      <c r="AS30" s="830"/>
      <c r="AT30" s="830"/>
      <c r="AU30" s="830" t="s">
        <v>558</v>
      </c>
      <c r="AV30" s="830"/>
      <c r="AW30" s="830"/>
      <c r="AX30" s="830"/>
      <c r="AY30" s="830"/>
      <c r="AZ30" s="831" t="s">
        <v>558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228</v>
      </c>
      <c r="R31" s="784"/>
      <c r="S31" s="784"/>
      <c r="T31" s="784"/>
      <c r="U31" s="784"/>
      <c r="V31" s="784">
        <v>218</v>
      </c>
      <c r="W31" s="784"/>
      <c r="X31" s="784"/>
      <c r="Y31" s="784"/>
      <c r="Z31" s="784"/>
      <c r="AA31" s="784">
        <v>10</v>
      </c>
      <c r="AB31" s="784"/>
      <c r="AC31" s="784"/>
      <c r="AD31" s="784"/>
      <c r="AE31" s="785"/>
      <c r="AF31" s="786">
        <v>332</v>
      </c>
      <c r="AG31" s="787"/>
      <c r="AH31" s="787"/>
      <c r="AI31" s="787"/>
      <c r="AJ31" s="788"/>
      <c r="AK31" s="834">
        <v>10</v>
      </c>
      <c r="AL31" s="830"/>
      <c r="AM31" s="830"/>
      <c r="AN31" s="830"/>
      <c r="AO31" s="830"/>
      <c r="AP31" s="830">
        <v>642</v>
      </c>
      <c r="AQ31" s="830"/>
      <c r="AR31" s="830"/>
      <c r="AS31" s="830"/>
      <c r="AT31" s="830"/>
      <c r="AU31" s="830">
        <v>35</v>
      </c>
      <c r="AV31" s="830"/>
      <c r="AW31" s="830"/>
      <c r="AX31" s="830"/>
      <c r="AY31" s="830"/>
      <c r="AZ31" s="831" t="s">
        <v>558</v>
      </c>
      <c r="BA31" s="831"/>
      <c r="BB31" s="831"/>
      <c r="BC31" s="831"/>
      <c r="BD31" s="831"/>
      <c r="BE31" s="832" t="s">
        <v>395</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396</v>
      </c>
      <c r="C32" s="781"/>
      <c r="D32" s="781"/>
      <c r="E32" s="781"/>
      <c r="F32" s="781"/>
      <c r="G32" s="781"/>
      <c r="H32" s="781"/>
      <c r="I32" s="781"/>
      <c r="J32" s="781"/>
      <c r="K32" s="781"/>
      <c r="L32" s="781"/>
      <c r="M32" s="781"/>
      <c r="N32" s="781"/>
      <c r="O32" s="781"/>
      <c r="P32" s="782"/>
      <c r="Q32" s="783">
        <v>213</v>
      </c>
      <c r="R32" s="784"/>
      <c r="S32" s="784"/>
      <c r="T32" s="784"/>
      <c r="U32" s="784"/>
      <c r="V32" s="784">
        <v>213</v>
      </c>
      <c r="W32" s="784"/>
      <c r="X32" s="784"/>
      <c r="Y32" s="784"/>
      <c r="Z32" s="784"/>
      <c r="AA32" s="784">
        <v>0</v>
      </c>
      <c r="AB32" s="784"/>
      <c r="AC32" s="784"/>
      <c r="AD32" s="784"/>
      <c r="AE32" s="785"/>
      <c r="AF32" s="786">
        <v>7</v>
      </c>
      <c r="AG32" s="787"/>
      <c r="AH32" s="787"/>
      <c r="AI32" s="787"/>
      <c r="AJ32" s="788"/>
      <c r="AK32" s="834">
        <v>80</v>
      </c>
      <c r="AL32" s="830"/>
      <c r="AM32" s="830"/>
      <c r="AN32" s="830"/>
      <c r="AO32" s="830"/>
      <c r="AP32" s="830">
        <v>429</v>
      </c>
      <c r="AQ32" s="830"/>
      <c r="AR32" s="830"/>
      <c r="AS32" s="830"/>
      <c r="AT32" s="830"/>
      <c r="AU32" s="830">
        <v>369</v>
      </c>
      <c r="AV32" s="830"/>
      <c r="AW32" s="830"/>
      <c r="AX32" s="830"/>
      <c r="AY32" s="830"/>
      <c r="AZ32" s="831" t="s">
        <v>558</v>
      </c>
      <c r="BA32" s="831"/>
      <c r="BB32" s="831"/>
      <c r="BC32" s="831"/>
      <c r="BD32" s="831"/>
      <c r="BE32" s="832" t="s">
        <v>395</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71</v>
      </c>
      <c r="R33" s="784"/>
      <c r="S33" s="784"/>
      <c r="T33" s="784"/>
      <c r="U33" s="784"/>
      <c r="V33" s="784">
        <v>71</v>
      </c>
      <c r="W33" s="784"/>
      <c r="X33" s="784"/>
      <c r="Y33" s="784"/>
      <c r="Z33" s="784"/>
      <c r="AA33" s="784">
        <v>0</v>
      </c>
      <c r="AB33" s="784"/>
      <c r="AC33" s="784"/>
      <c r="AD33" s="784"/>
      <c r="AE33" s="785"/>
      <c r="AF33" s="786">
        <v>1</v>
      </c>
      <c r="AG33" s="787"/>
      <c r="AH33" s="787"/>
      <c r="AI33" s="787"/>
      <c r="AJ33" s="788"/>
      <c r="AK33" s="834">
        <v>23</v>
      </c>
      <c r="AL33" s="830"/>
      <c r="AM33" s="830"/>
      <c r="AN33" s="830"/>
      <c r="AO33" s="830"/>
      <c r="AP33" s="830">
        <v>55</v>
      </c>
      <c r="AQ33" s="830"/>
      <c r="AR33" s="830"/>
      <c r="AS33" s="830"/>
      <c r="AT33" s="830"/>
      <c r="AU33" s="830">
        <v>55</v>
      </c>
      <c r="AV33" s="830"/>
      <c r="AW33" s="830"/>
      <c r="AX33" s="830"/>
      <c r="AY33" s="830"/>
      <c r="AZ33" s="831" t="s">
        <v>558</v>
      </c>
      <c r="BA33" s="831"/>
      <c r="BB33" s="831"/>
      <c r="BC33" s="831"/>
      <c r="BD33" s="831"/>
      <c r="BE33" s="832" t="s">
        <v>395</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828</v>
      </c>
      <c r="AG63" s="844"/>
      <c r="AH63" s="844"/>
      <c r="AI63" s="844"/>
      <c r="AJ63" s="845"/>
      <c r="AK63" s="846"/>
      <c r="AL63" s="841"/>
      <c r="AM63" s="841"/>
      <c r="AN63" s="841"/>
      <c r="AO63" s="841"/>
      <c r="AP63" s="844">
        <v>1126</v>
      </c>
      <c r="AQ63" s="844"/>
      <c r="AR63" s="844"/>
      <c r="AS63" s="844"/>
      <c r="AT63" s="844"/>
      <c r="AU63" s="844">
        <v>459</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554</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565</v>
      </c>
      <c r="AQ68" s="866"/>
      <c r="AR68" s="866"/>
      <c r="AS68" s="866"/>
      <c r="AT68" s="866"/>
      <c r="AU68" s="866" t="s">
        <v>565</v>
      </c>
      <c r="AV68" s="866"/>
      <c r="AW68" s="866"/>
      <c r="AX68" s="866"/>
      <c r="AY68" s="866"/>
      <c r="AZ68" s="867" t="s">
        <v>564</v>
      </c>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555</v>
      </c>
      <c r="C69" s="874"/>
      <c r="D69" s="874"/>
      <c r="E69" s="874"/>
      <c r="F69" s="874"/>
      <c r="G69" s="874"/>
      <c r="H69" s="874"/>
      <c r="I69" s="874"/>
      <c r="J69" s="874"/>
      <c r="K69" s="874"/>
      <c r="L69" s="874"/>
      <c r="M69" s="874"/>
      <c r="N69" s="874"/>
      <c r="O69" s="874"/>
      <c r="P69" s="875"/>
      <c r="Q69" s="876">
        <v>2594</v>
      </c>
      <c r="R69" s="830"/>
      <c r="S69" s="830"/>
      <c r="T69" s="830"/>
      <c r="U69" s="830"/>
      <c r="V69" s="830">
        <v>2464</v>
      </c>
      <c r="W69" s="830"/>
      <c r="X69" s="830"/>
      <c r="Y69" s="830"/>
      <c r="Z69" s="830"/>
      <c r="AA69" s="830">
        <v>130</v>
      </c>
      <c r="AB69" s="830"/>
      <c r="AC69" s="830"/>
      <c r="AD69" s="830"/>
      <c r="AE69" s="830"/>
      <c r="AF69" s="830">
        <v>130</v>
      </c>
      <c r="AG69" s="830"/>
      <c r="AH69" s="830"/>
      <c r="AI69" s="830"/>
      <c r="AJ69" s="830"/>
      <c r="AK69" s="830" t="s">
        <v>565</v>
      </c>
      <c r="AL69" s="830"/>
      <c r="AM69" s="830"/>
      <c r="AN69" s="830"/>
      <c r="AO69" s="830"/>
      <c r="AP69" s="830">
        <v>6</v>
      </c>
      <c r="AQ69" s="830"/>
      <c r="AR69" s="830"/>
      <c r="AS69" s="830"/>
      <c r="AT69" s="830"/>
      <c r="AU69" s="830">
        <v>2</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556</v>
      </c>
      <c r="C70" s="874"/>
      <c r="D70" s="874"/>
      <c r="E70" s="874"/>
      <c r="F70" s="874"/>
      <c r="G70" s="874"/>
      <c r="H70" s="874"/>
      <c r="I70" s="874"/>
      <c r="J70" s="874"/>
      <c r="K70" s="874"/>
      <c r="L70" s="874"/>
      <c r="M70" s="874"/>
      <c r="N70" s="874"/>
      <c r="O70" s="874"/>
      <c r="P70" s="875"/>
      <c r="Q70" s="876">
        <v>312</v>
      </c>
      <c r="R70" s="830"/>
      <c r="S70" s="830"/>
      <c r="T70" s="830"/>
      <c r="U70" s="830"/>
      <c r="V70" s="830">
        <v>290</v>
      </c>
      <c r="W70" s="830"/>
      <c r="X70" s="830"/>
      <c r="Y70" s="830"/>
      <c r="Z70" s="830"/>
      <c r="AA70" s="830">
        <v>22</v>
      </c>
      <c r="AB70" s="830"/>
      <c r="AC70" s="830"/>
      <c r="AD70" s="830"/>
      <c r="AE70" s="830"/>
      <c r="AF70" s="830">
        <v>22</v>
      </c>
      <c r="AG70" s="830"/>
      <c r="AH70" s="830"/>
      <c r="AI70" s="830"/>
      <c r="AJ70" s="830"/>
      <c r="AK70" s="830" t="s">
        <v>565</v>
      </c>
      <c r="AL70" s="830"/>
      <c r="AM70" s="830"/>
      <c r="AN70" s="830"/>
      <c r="AO70" s="830"/>
      <c r="AP70" s="830" t="s">
        <v>565</v>
      </c>
      <c r="AQ70" s="830"/>
      <c r="AR70" s="830"/>
      <c r="AS70" s="830"/>
      <c r="AT70" s="830"/>
      <c r="AU70" s="830" t="s">
        <v>565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557</v>
      </c>
      <c r="C71" s="874"/>
      <c r="D71" s="874"/>
      <c r="E71" s="874"/>
      <c r="F71" s="874"/>
      <c r="G71" s="874"/>
      <c r="H71" s="874"/>
      <c r="I71" s="874"/>
      <c r="J71" s="874"/>
      <c r="K71" s="874"/>
      <c r="L71" s="874"/>
      <c r="M71" s="874"/>
      <c r="N71" s="874"/>
      <c r="O71" s="874"/>
      <c r="P71" s="875"/>
      <c r="Q71" s="876">
        <v>322367</v>
      </c>
      <c r="R71" s="830"/>
      <c r="S71" s="830"/>
      <c r="T71" s="830"/>
      <c r="U71" s="830"/>
      <c r="V71" s="830">
        <v>314740</v>
      </c>
      <c r="W71" s="830"/>
      <c r="X71" s="830"/>
      <c r="Y71" s="830"/>
      <c r="Z71" s="830"/>
      <c r="AA71" s="830">
        <v>7627</v>
      </c>
      <c r="AB71" s="830"/>
      <c r="AC71" s="830"/>
      <c r="AD71" s="830"/>
      <c r="AE71" s="830"/>
      <c r="AF71" s="830">
        <v>5417</v>
      </c>
      <c r="AG71" s="830"/>
      <c r="AH71" s="830"/>
      <c r="AI71" s="830"/>
      <c r="AJ71" s="830"/>
      <c r="AK71" s="830" t="s">
        <v>565</v>
      </c>
      <c r="AL71" s="830"/>
      <c r="AM71" s="830"/>
      <c r="AN71" s="830"/>
      <c r="AO71" s="830"/>
      <c r="AP71" s="830" t="s">
        <v>565</v>
      </c>
      <c r="AQ71" s="830"/>
      <c r="AR71" s="830"/>
      <c r="AS71" s="830"/>
      <c r="AT71" s="830"/>
      <c r="AU71" s="830" t="s">
        <v>565</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6634</v>
      </c>
      <c r="AG88" s="844"/>
      <c r="AH88" s="844"/>
      <c r="AI88" s="844"/>
      <c r="AJ88" s="844"/>
      <c r="AK88" s="841"/>
      <c r="AL88" s="841"/>
      <c r="AM88" s="841"/>
      <c r="AN88" s="841"/>
      <c r="AO88" s="841"/>
      <c r="AP88" s="844">
        <v>6</v>
      </c>
      <c r="AQ88" s="844"/>
      <c r="AR88" s="844"/>
      <c r="AS88" s="844"/>
      <c r="AT88" s="844"/>
      <c r="AU88" s="844">
        <v>2</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1091673</v>
      </c>
      <c r="AB110" s="900"/>
      <c r="AC110" s="900"/>
      <c r="AD110" s="900"/>
      <c r="AE110" s="901"/>
      <c r="AF110" s="902">
        <v>1119780</v>
      </c>
      <c r="AG110" s="900"/>
      <c r="AH110" s="900"/>
      <c r="AI110" s="900"/>
      <c r="AJ110" s="901"/>
      <c r="AK110" s="902">
        <v>1174596</v>
      </c>
      <c r="AL110" s="900"/>
      <c r="AM110" s="900"/>
      <c r="AN110" s="900"/>
      <c r="AO110" s="901"/>
      <c r="AP110" s="903">
        <v>20.6</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13281028</v>
      </c>
      <c r="BR110" s="931"/>
      <c r="BS110" s="931"/>
      <c r="BT110" s="931"/>
      <c r="BU110" s="931"/>
      <c r="BV110" s="931">
        <v>13580214</v>
      </c>
      <c r="BW110" s="931"/>
      <c r="BX110" s="931"/>
      <c r="BY110" s="931"/>
      <c r="BZ110" s="931"/>
      <c r="CA110" s="931">
        <v>13670358</v>
      </c>
      <c r="CB110" s="931"/>
      <c r="CC110" s="931"/>
      <c r="CD110" s="931"/>
      <c r="CE110" s="931"/>
      <c r="CF110" s="944">
        <v>240.1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539695</v>
      </c>
      <c r="BR112" s="926"/>
      <c r="BS112" s="926"/>
      <c r="BT112" s="926"/>
      <c r="BU112" s="926"/>
      <c r="BV112" s="926">
        <v>535000</v>
      </c>
      <c r="BW112" s="926"/>
      <c r="BX112" s="926"/>
      <c r="BY112" s="926"/>
      <c r="BZ112" s="926"/>
      <c r="CA112" s="926">
        <v>458952</v>
      </c>
      <c r="CB112" s="926"/>
      <c r="CC112" s="926"/>
      <c r="CD112" s="926"/>
      <c r="CE112" s="926"/>
      <c r="CF112" s="920">
        <v>8.1</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103105</v>
      </c>
      <c r="AB113" s="938"/>
      <c r="AC113" s="938"/>
      <c r="AD113" s="938"/>
      <c r="AE113" s="939"/>
      <c r="AF113" s="940">
        <v>92642</v>
      </c>
      <c r="AG113" s="938"/>
      <c r="AH113" s="938"/>
      <c r="AI113" s="938"/>
      <c r="AJ113" s="939"/>
      <c r="AK113" s="940">
        <v>80211</v>
      </c>
      <c r="AL113" s="938"/>
      <c r="AM113" s="938"/>
      <c r="AN113" s="938"/>
      <c r="AO113" s="939"/>
      <c r="AP113" s="941">
        <v>1.4</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6773</v>
      </c>
      <c r="BR113" s="926"/>
      <c r="BS113" s="926"/>
      <c r="BT113" s="926"/>
      <c r="BU113" s="926"/>
      <c r="BV113" s="926">
        <v>4516</v>
      </c>
      <c r="BW113" s="926"/>
      <c r="BX113" s="926"/>
      <c r="BY113" s="926"/>
      <c r="BZ113" s="926"/>
      <c r="CA113" s="926">
        <v>2258</v>
      </c>
      <c r="CB113" s="926"/>
      <c r="CC113" s="926"/>
      <c r="CD113" s="926"/>
      <c r="CE113" s="926"/>
      <c r="CF113" s="920">
        <v>0</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2258</v>
      </c>
      <c r="AB114" s="959"/>
      <c r="AC114" s="959"/>
      <c r="AD114" s="959"/>
      <c r="AE114" s="960"/>
      <c r="AF114" s="961">
        <v>2258</v>
      </c>
      <c r="AG114" s="959"/>
      <c r="AH114" s="959"/>
      <c r="AI114" s="959"/>
      <c r="AJ114" s="960"/>
      <c r="AK114" s="961">
        <v>2259</v>
      </c>
      <c r="AL114" s="959"/>
      <c r="AM114" s="959"/>
      <c r="AN114" s="959"/>
      <c r="AO114" s="960"/>
      <c r="AP114" s="962">
        <v>0</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1601298</v>
      </c>
      <c r="BR114" s="926"/>
      <c r="BS114" s="926"/>
      <c r="BT114" s="926"/>
      <c r="BU114" s="926"/>
      <c r="BV114" s="926">
        <v>1729013</v>
      </c>
      <c r="BW114" s="926"/>
      <c r="BX114" s="926"/>
      <c r="BY114" s="926"/>
      <c r="BZ114" s="926"/>
      <c r="CA114" s="926">
        <v>1714401</v>
      </c>
      <c r="CB114" s="926"/>
      <c r="CC114" s="926"/>
      <c r="CD114" s="926"/>
      <c r="CE114" s="926"/>
      <c r="CF114" s="920">
        <v>30.1</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1197036</v>
      </c>
      <c r="AB117" s="979"/>
      <c r="AC117" s="979"/>
      <c r="AD117" s="979"/>
      <c r="AE117" s="980"/>
      <c r="AF117" s="981">
        <v>1214680</v>
      </c>
      <c r="AG117" s="979"/>
      <c r="AH117" s="979"/>
      <c r="AI117" s="979"/>
      <c r="AJ117" s="980"/>
      <c r="AK117" s="981">
        <v>1257066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15428794</v>
      </c>
      <c r="BR119" s="1000"/>
      <c r="BS119" s="1000"/>
      <c r="BT119" s="1000"/>
      <c r="BU119" s="1000"/>
      <c r="BV119" s="1000">
        <v>15848743</v>
      </c>
      <c r="BW119" s="1000"/>
      <c r="BX119" s="1000"/>
      <c r="BY119" s="1000"/>
      <c r="BZ119" s="1000"/>
      <c r="CA119" s="1000">
        <v>15845969</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5444128</v>
      </c>
      <c r="BR120" s="931"/>
      <c r="BS120" s="931"/>
      <c r="BT120" s="931"/>
      <c r="BU120" s="931"/>
      <c r="BV120" s="931">
        <v>5839320</v>
      </c>
      <c r="BW120" s="931"/>
      <c r="BX120" s="931"/>
      <c r="BY120" s="931"/>
      <c r="BZ120" s="931"/>
      <c r="CA120" s="931">
        <v>6008916</v>
      </c>
      <c r="CB120" s="931"/>
      <c r="CC120" s="931"/>
      <c r="CD120" s="931"/>
      <c r="CE120" s="931"/>
      <c r="CF120" s="944">
        <v>105.5</v>
      </c>
      <c r="CG120" s="945"/>
      <c r="CH120" s="945"/>
      <c r="CI120" s="945"/>
      <c r="CJ120" s="945"/>
      <c r="CK120" s="1006" t="s">
        <v>448</v>
      </c>
      <c r="CL120" s="1007"/>
      <c r="CM120" s="1007"/>
      <c r="CN120" s="1007"/>
      <c r="CO120" s="1008"/>
      <c r="CP120" s="1014" t="s">
        <v>449</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368973</v>
      </c>
      <c r="DR120" s="931"/>
      <c r="DS120" s="931"/>
      <c r="DT120" s="931"/>
      <c r="DU120" s="931"/>
      <c r="DV120" s="932">
        <v>6.5</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557842</v>
      </c>
      <c r="BR121" s="926"/>
      <c r="BS121" s="926"/>
      <c r="BT121" s="926"/>
      <c r="BU121" s="926"/>
      <c r="BV121" s="926">
        <v>1020236</v>
      </c>
      <c r="BW121" s="926"/>
      <c r="BX121" s="926"/>
      <c r="BY121" s="926"/>
      <c r="BZ121" s="926"/>
      <c r="CA121" s="926">
        <v>1323156</v>
      </c>
      <c r="CB121" s="926"/>
      <c r="CC121" s="926"/>
      <c r="CD121" s="926"/>
      <c r="CE121" s="926"/>
      <c r="CF121" s="920">
        <v>23.2</v>
      </c>
      <c r="CG121" s="921"/>
      <c r="CH121" s="921"/>
      <c r="CI121" s="921"/>
      <c r="CJ121" s="921"/>
      <c r="CK121" s="1009"/>
      <c r="CL121" s="1010"/>
      <c r="CM121" s="1010"/>
      <c r="CN121" s="1010"/>
      <c r="CO121" s="1011"/>
      <c r="CP121" s="1019" t="s">
        <v>452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54658</v>
      </c>
      <c r="DR121" s="926"/>
      <c r="DS121" s="926"/>
      <c r="DT121" s="926"/>
      <c r="DU121" s="926"/>
      <c r="DV121" s="927">
        <v>1</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453</v>
      </c>
      <c r="BA122" s="965"/>
      <c r="BB122" s="965"/>
      <c r="BC122" s="965"/>
      <c r="BD122" s="965"/>
      <c r="BE122" s="965"/>
      <c r="BF122" s="965"/>
      <c r="BG122" s="965"/>
      <c r="BH122" s="965"/>
      <c r="BI122" s="965"/>
      <c r="BJ122" s="965"/>
      <c r="BK122" s="965"/>
      <c r="BL122" s="965"/>
      <c r="BM122" s="965"/>
      <c r="BN122" s="965"/>
      <c r="BO122" s="965"/>
      <c r="BP122" s="966"/>
      <c r="BQ122" s="999">
        <v>10438119</v>
      </c>
      <c r="BR122" s="1000"/>
      <c r="BS122" s="1000"/>
      <c r="BT122" s="1000"/>
      <c r="BU122" s="1000"/>
      <c r="BV122" s="1000">
        <v>10216848</v>
      </c>
      <c r="BW122" s="1000"/>
      <c r="BX122" s="1000"/>
      <c r="BY122" s="1000"/>
      <c r="BZ122" s="1000"/>
      <c r="CA122" s="1000">
        <v>10407722</v>
      </c>
      <c r="CB122" s="1000"/>
      <c r="CC122" s="1000"/>
      <c r="CD122" s="1000"/>
      <c r="CE122" s="1000"/>
      <c r="CF122" s="1017">
        <v>182.8</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29088</v>
      </c>
      <c r="DH122" s="926"/>
      <c r="DI122" s="926"/>
      <c r="DJ122" s="926"/>
      <c r="DK122" s="926"/>
      <c r="DL122" s="926">
        <v>33565</v>
      </c>
      <c r="DM122" s="926"/>
      <c r="DN122" s="926"/>
      <c r="DO122" s="926"/>
      <c r="DP122" s="926"/>
      <c r="DQ122" s="926">
        <v>35321</v>
      </c>
      <c r="DR122" s="926"/>
      <c r="DS122" s="926"/>
      <c r="DT122" s="926"/>
      <c r="DU122" s="926"/>
      <c r="DV122" s="927">
        <v>0.6</v>
      </c>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454</v>
      </c>
      <c r="BP123" s="1005"/>
      <c r="BQ123" s="1063">
        <v>16440089</v>
      </c>
      <c r="BR123" s="1064"/>
      <c r="BS123" s="1064"/>
      <c r="BT123" s="1064"/>
      <c r="BU123" s="1064"/>
      <c r="BV123" s="1064">
        <v>17076404</v>
      </c>
      <c r="BW123" s="1064"/>
      <c r="BX123" s="1064"/>
      <c r="BY123" s="1064"/>
      <c r="BZ123" s="1064"/>
      <c r="CA123" s="1064">
        <v>17739794</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455</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510607</v>
      </c>
      <c r="DH124" s="986"/>
      <c r="DI124" s="986"/>
      <c r="DJ124" s="986"/>
      <c r="DK124" s="987"/>
      <c r="DL124" s="985">
        <v>501435</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461</v>
      </c>
      <c r="AY127" s="1032"/>
      <c r="AZ127" s="1032"/>
      <c r="BA127" s="1032"/>
      <c r="BB127" s="1032"/>
      <c r="BC127" s="1032"/>
      <c r="BD127" s="1032"/>
      <c r="BE127" s="1033"/>
      <c r="BF127" s="1034" t="s">
        <v>462</v>
      </c>
      <c r="BG127" s="1032"/>
      <c r="BH127" s="1032"/>
      <c r="BI127" s="1032"/>
      <c r="BJ127" s="1032"/>
      <c r="BK127" s="1032"/>
      <c r="BL127" s="1033"/>
      <c r="BM127" s="1034" t="s">
        <v>463</v>
      </c>
      <c r="BN127" s="1032"/>
      <c r="BO127" s="1032"/>
      <c r="BP127" s="1032"/>
      <c r="BQ127" s="1032"/>
      <c r="BR127" s="1032"/>
      <c r="BS127" s="1033"/>
      <c r="BT127" s="1034" t="s">
        <v>464</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466</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467</v>
      </c>
      <c r="X128" s="1043"/>
      <c r="Y128" s="1043"/>
      <c r="Z128" s="1044"/>
      <c r="AA128" s="1045">
        <v>55526</v>
      </c>
      <c r="AB128" s="1046"/>
      <c r="AC128" s="1046"/>
      <c r="AD128" s="1046"/>
      <c r="AE128" s="1047"/>
      <c r="AF128" s="1048">
        <v>44857</v>
      </c>
      <c r="AG128" s="1046"/>
      <c r="AH128" s="1046"/>
      <c r="AI128" s="1046"/>
      <c r="AJ128" s="1047"/>
      <c r="AK128" s="1048">
        <v>37526</v>
      </c>
      <c r="AL128" s="1046"/>
      <c r="AM128" s="1046"/>
      <c r="AN128" s="1046"/>
      <c r="AO128" s="1047"/>
      <c r="AP128" s="1049"/>
      <c r="AQ128" s="1050"/>
      <c r="AR128" s="1050"/>
      <c r="AS128" s="1050"/>
      <c r="AT128" s="1051"/>
      <c r="AU128" s="220"/>
      <c r="AV128" s="220"/>
      <c r="AW128" s="220"/>
      <c r="AX128" s="896" t="s">
        <v>468</v>
      </c>
      <c r="AY128" s="897"/>
      <c r="AZ128" s="897"/>
      <c r="BA128" s="897"/>
      <c r="BB128" s="897"/>
      <c r="BC128" s="897"/>
      <c r="BD128" s="897"/>
      <c r="BE128" s="898"/>
      <c r="BF128" s="1052" t="s">
        <v>122</v>
      </c>
      <c r="BG128" s="1053"/>
      <c r="BH128" s="1053"/>
      <c r="BI128" s="1053"/>
      <c r="BJ128" s="1053"/>
      <c r="BK128" s="1053"/>
      <c r="BL128" s="1054"/>
      <c r="BM128" s="1052">
        <v>14.19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469</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6378184</v>
      </c>
      <c r="AB129" s="959"/>
      <c r="AC129" s="959"/>
      <c r="AD129" s="959"/>
      <c r="AE129" s="960"/>
      <c r="AF129" s="961">
        <v>6434184</v>
      </c>
      <c r="AG129" s="959"/>
      <c r="AH129" s="959"/>
      <c r="AI129" s="959"/>
      <c r="AJ129" s="960"/>
      <c r="AK129" s="961">
        <v>6611251</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19.190000000000001</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865293</v>
      </c>
      <c r="AB130" s="959"/>
      <c r="AC130" s="959"/>
      <c r="AD130" s="959"/>
      <c r="AE130" s="960"/>
      <c r="AF130" s="961">
        <v>879277</v>
      </c>
      <c r="AG130" s="959"/>
      <c r="AH130" s="959"/>
      <c r="AI130" s="959"/>
      <c r="AJ130" s="960"/>
      <c r="AK130" s="961">
        <v>916855</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5.0999999999999996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5512891</v>
      </c>
      <c r="AB131" s="986"/>
      <c r="AC131" s="986"/>
      <c r="AD131" s="986"/>
      <c r="AE131" s="987"/>
      <c r="AF131" s="985">
        <v>5554907</v>
      </c>
      <c r="AG131" s="986"/>
      <c r="AH131" s="986"/>
      <c r="AI131" s="986"/>
      <c r="AJ131" s="987"/>
      <c r="AK131" s="985">
        <v>5694396</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5.0103838439999997</v>
      </c>
      <c r="AB132" s="1097"/>
      <c r="AC132" s="1097"/>
      <c r="AD132" s="1097"/>
      <c r="AE132" s="1098"/>
      <c r="AF132" s="1099">
        <v>5.2304386010000004</v>
      </c>
      <c r="AG132" s="1097"/>
      <c r="AH132" s="1097"/>
      <c r="AI132" s="1097"/>
      <c r="AJ132" s="1098"/>
      <c r="AK132" s="1099">
        <v>5.3154891229999999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4.5999999999999996</v>
      </c>
      <c r="AB133" s="1080"/>
      <c r="AC133" s="1080"/>
      <c r="AD133" s="1080"/>
      <c r="AE133" s="1081"/>
      <c r="AF133" s="1079">
        <v>4.9000000000000004</v>
      </c>
      <c r="AG133" s="1080"/>
      <c r="AH133" s="1080"/>
      <c r="AI133" s="1080"/>
      <c r="AJ133" s="1081"/>
      <c r="AK133" s="1079">
        <v>5.0999999999999996</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8DwGLt2pnvMeYxZ6gkDT6baLY5Oe5Ig37Tt90Rc9A9B1mSsFkPYQQ1aTy8MaUg2nkRobmeq572HQqhgzEuvArw==" saltValue="59dvrUVYlbCWM2/Mp9li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NN7Pi2fj7OaRuT8ofambU1UO9SOTiVIDAI41CkSujqgCMvEzy4YitCzAXY48qRzD3bQjEthYLbjGT8Iyp6vnA==" saltValue="Pa7y7iWCJBmlkP7k9jXT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7FEcwd8Mbra1ccO76gbt7PTW/6ZT8Pqr5Z7PAlCaAxbxkRJKCF2q9pCAxSm4GE9P+2JLxHl1Iq8T/OOmDzs4g==" saltValue="Zj+8Trs9pUqeIlY+EDTw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O12" sqref="AO12"/>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1975858</v>
      </c>
      <c r="AP9" s="269">
        <v>132813</v>
      </c>
      <c r="AQ9" s="270">
        <v>102505</v>
      </c>
      <c r="AR9" s="271">
        <v>29.6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278557</v>
      </c>
      <c r="AP10" s="272">
        <v>18724</v>
      </c>
      <c r="AQ10" s="273">
        <v>13118</v>
      </c>
      <c r="AR10" s="274">
        <v>42.7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v>15927</v>
      </c>
      <c r="AP11" s="272">
        <v>1071</v>
      </c>
      <c r="AQ11" s="273">
        <v>532</v>
      </c>
      <c r="AR11" s="274">
        <v>101.3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492</v>
      </c>
      <c r="AP12" s="272" t="s">
        <v>492</v>
      </c>
      <c r="AQ12" s="273">
        <v>70</v>
      </c>
      <c r="AR12" s="274" t="s">
        <v>492</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87677</v>
      </c>
      <c r="AP13" s="272">
        <v>5893</v>
      </c>
      <c r="AQ13" s="273">
        <v>4255</v>
      </c>
      <c r="AR13" s="274">
        <v>38.5</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93116</v>
      </c>
      <c r="AP14" s="272">
        <v>6259</v>
      </c>
      <c r="AQ14" s="273">
        <v>1813</v>
      </c>
      <c r="AR14" s="274">
        <v>245.2</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-158560</v>
      </c>
      <c r="AP15" s="272">
        <v>-10658</v>
      </c>
      <c r="AQ15" s="273">
        <v>-6003</v>
      </c>
      <c r="AR15" s="274">
        <v>77.5</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2292575</v>
      </c>
      <c r="AP16" s="272">
        <v>154102</v>
      </c>
      <c r="AQ16" s="273">
        <v>116291</v>
      </c>
      <c r="AR16" s="274">
        <v>32.5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13.04</v>
      </c>
      <c r="AP21" s="286">
        <v>9.5500000000000007</v>
      </c>
      <c r="AQ21" s="287">
        <v>3.49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93.9</v>
      </c>
      <c r="AP22" s="291">
        <v>96.7</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1174596</v>
      </c>
      <c r="AP32" s="300">
        <v>78954</v>
      </c>
      <c r="AQ32" s="301">
        <v>49899</v>
      </c>
      <c r="AR32" s="302">
        <v>58.2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492</v>
      </c>
      <c r="AP33" s="300" t="s">
        <v>492</v>
      </c>
      <c r="AQ33" s="301" t="s">
        <v>492</v>
      </c>
      <c r="AR33" s="302" t="s">
        <v>492</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492</v>
      </c>
      <c r="AP34" s="300" t="s">
        <v>492</v>
      </c>
      <c r="AQ34" s="301">
        <v>2</v>
      </c>
      <c r="AR34" s="302" t="s">
        <v>492</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80211</v>
      </c>
      <c r="AP35" s="300">
        <v>5392</v>
      </c>
      <c r="AQ35" s="301">
        <v>13394</v>
      </c>
      <c r="AR35" s="302">
        <v>-59.7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2259</v>
      </c>
      <c r="AP36" s="300">
        <v>152</v>
      </c>
      <c r="AQ36" s="301">
        <v>2489</v>
      </c>
      <c r="AR36" s="302">
        <v>-93.9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t="s">
        <v>492</v>
      </c>
      <c r="AP37" s="300" t="s">
        <v>492</v>
      </c>
      <c r="AQ37" s="301">
        <v>625</v>
      </c>
      <c r="AR37" s="302" t="s">
        <v>492</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492</v>
      </c>
      <c r="AP38" s="303" t="s">
        <v>492</v>
      </c>
      <c r="AQ38" s="304">
        <v>5</v>
      </c>
      <c r="AR38" s="292" t="s">
        <v>492</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v>-37526</v>
      </c>
      <c r="AP39" s="300">
        <v>-2522</v>
      </c>
      <c r="AQ39" s="301">
        <v>-2982</v>
      </c>
      <c r="AR39" s="302">
        <v>-15.4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-916855</v>
      </c>
      <c r="AP40" s="300">
        <v>-61629</v>
      </c>
      <c r="AQ40" s="301">
        <v>-43756</v>
      </c>
      <c r="AR40" s="302">
        <v>40.799999999999997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302685</v>
      </c>
      <c r="AP41" s="300">
        <v>20346</v>
      </c>
      <c r="AQ41" s="301">
        <v>19675</v>
      </c>
      <c r="AR41" s="302">
        <v>3.4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1958162</v>
      </c>
      <c r="AN51" s="322">
        <v>118275</v>
      </c>
      <c r="AO51" s="323">
        <v>8.4</v>
      </c>
      <c r="AP51" s="324">
        <v>96248</v>
      </c>
      <c r="AQ51" s="325">
        <v>10</v>
      </c>
      <c r="AR51" s="326">
        <v>-1.6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360139</v>
      </c>
      <c r="AN52" s="330">
        <v>21753</v>
      </c>
      <c r="AO52" s="331">
        <v>-26.2</v>
      </c>
      <c r="AP52" s="332">
        <v>55768</v>
      </c>
      <c r="AQ52" s="333">
        <v>17.5</v>
      </c>
      <c r="AR52" s="334">
        <v>-43.7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1195948</v>
      </c>
      <c r="AN53" s="322">
        <v>74094</v>
      </c>
      <c r="AO53" s="323">
        <v>-37.4</v>
      </c>
      <c r="AP53" s="324">
        <v>76413</v>
      </c>
      <c r="AQ53" s="325">
        <v>-20.6</v>
      </c>
      <c r="AR53" s="326">
        <v>-16.8</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441752</v>
      </c>
      <c r="AN54" s="330">
        <v>27368</v>
      </c>
      <c r="AO54" s="331">
        <v>25.8</v>
      </c>
      <c r="AP54" s="332">
        <v>39658</v>
      </c>
      <c r="AQ54" s="333">
        <v>-28.9</v>
      </c>
      <c r="AR54" s="334">
        <v>54.7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2161796</v>
      </c>
      <c r="AN55" s="322">
        <v>137484</v>
      </c>
      <c r="AO55" s="323">
        <v>85.6</v>
      </c>
      <c r="AP55" s="324">
        <v>66481</v>
      </c>
      <c r="AQ55" s="325">
        <v>-13</v>
      </c>
      <c r="AR55" s="326">
        <v>98.6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936437</v>
      </c>
      <c r="AN56" s="330">
        <v>59555</v>
      </c>
      <c r="AO56" s="331">
        <v>117.6</v>
      </c>
      <c r="AP56" s="332">
        <v>36120</v>
      </c>
      <c r="AQ56" s="333">
        <v>-8.9</v>
      </c>
      <c r="AR56" s="334">
        <v>126.5</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2028340</v>
      </c>
      <c r="AN57" s="322">
        <v>132710</v>
      </c>
      <c r="AO57" s="323">
        <v>-3.5</v>
      </c>
      <c r="AP57" s="324">
        <v>67825</v>
      </c>
      <c r="AQ57" s="325">
        <v>2</v>
      </c>
      <c r="AR57" s="326">
        <v>-5.5</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659646</v>
      </c>
      <c r="AN58" s="330">
        <v>43159</v>
      </c>
      <c r="AO58" s="331">
        <v>-27.5</v>
      </c>
      <c r="AP58" s="332">
        <v>39417</v>
      </c>
      <c r="AQ58" s="333">
        <v>9.1</v>
      </c>
      <c r="AR58" s="334">
        <v>-36.6</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1514150</v>
      </c>
      <c r="AN59" s="322">
        <v>101778</v>
      </c>
      <c r="AO59" s="323">
        <v>-23.3</v>
      </c>
      <c r="AP59" s="324">
        <v>81158</v>
      </c>
      <c r="AQ59" s="325">
        <v>19.7</v>
      </c>
      <c r="AR59" s="326">
        <v>-43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700049</v>
      </c>
      <c r="AN60" s="330">
        <v>47056</v>
      </c>
      <c r="AO60" s="331">
        <v>9</v>
      </c>
      <c r="AP60" s="332">
        <v>45320</v>
      </c>
      <c r="AQ60" s="333">
        <v>15</v>
      </c>
      <c r="AR60" s="334">
        <v>-6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1771679</v>
      </c>
      <c r="AN61" s="337">
        <v>112868</v>
      </c>
      <c r="AO61" s="338">
        <v>6</v>
      </c>
      <c r="AP61" s="339">
        <v>77625</v>
      </c>
      <c r="AQ61" s="340">
        <v>-0.4</v>
      </c>
      <c r="AR61" s="326">
        <v>6.4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619605</v>
      </c>
      <c r="AN62" s="330">
        <v>39778</v>
      </c>
      <c r="AO62" s="331">
        <v>19.7</v>
      </c>
      <c r="AP62" s="332">
        <v>43257</v>
      </c>
      <c r="AQ62" s="333">
        <v>0.8</v>
      </c>
      <c r="AR62" s="334">
        <v>18.899999999999999</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ARz+/3CksCk59gtub3nvTuPboItIinQoARwyrDT409kpvX78KIv+/O8cvVerKcNwezZaFx9ITLGKQXvaio+Ig==" saltValue="I3jdpiieCTmBcDLPINYUd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0" spans="125:125" ht="13.5" hidden="1" customHeight="1" x14ac:dyDescent="0.15"/>
    <row r="121" spans="125:125" ht="13.5" hidden="1" customHeight="1" x14ac:dyDescent="0.15">
      <c r="DU121" s="247"/>
    </row>
  </sheetData>
  <sheetProtection algorithmName="SHA-512" hashValue="Fax/YKfLl+7KpBj1aiRo/t7vTATxKdo7atVSLUBvbYrBP3K+v7REBqJbU6jd/yHGBTPaa55CqXcM3UuYl0tRsQ==" saltValue="Vh1OQoPAjsGLxE/NFqTXO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F4unW4at+ULpYtbgw+BCoVyql2oD1ZO4dVMS3leLBQaIvScSATmXXabtI7WANyJdqOu7vBuIH2zwZYiPrWJyIg==" saltValue="4MN0sZ9q8tyOxh8s14ygn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21.08</v>
      </c>
      <c r="G47" s="12">
        <v>20.09</v>
      </c>
      <c r="H47" s="12">
        <v>22.26</v>
      </c>
      <c r="I47" s="12">
        <v>22.08</v>
      </c>
      <c r="J47" s="13">
        <v>21.5</v>
      </c>
    </row>
    <row r="48" spans="2:10" ht="57.75" customHeight="1" x14ac:dyDescent="0.15">
      <c r="B48" s="14"/>
      <c r="C48" s="1141" t="s">
        <v>4</v>
      </c>
      <c r="D48" s="1141"/>
      <c r="E48" s="1142"/>
      <c r="F48" s="15">
        <v>8.83</v>
      </c>
      <c r="G48" s="16">
        <v>16.48</v>
      </c>
      <c r="H48" s="16">
        <v>12.13</v>
      </c>
      <c r="I48" s="16">
        <v>13.82</v>
      </c>
      <c r="J48" s="17">
        <v>5.92</v>
      </c>
    </row>
    <row r="49" spans="2:10" ht="57.75" customHeight="1" thickBot="1" x14ac:dyDescent="0.2">
      <c r="B49" s="18"/>
      <c r="C49" s="1143" t="s">
        <v>5</v>
      </c>
      <c r="D49" s="1143"/>
      <c r="E49" s="1144"/>
      <c r="F49" s="19">
        <v>1.56</v>
      </c>
      <c r="G49" s="20">
        <v>8.08</v>
      </c>
      <c r="H49" s="20" t="s">
        <v>535</v>
      </c>
      <c r="I49" s="20">
        <v>1.81</v>
      </c>
      <c r="J49" s="21" t="s">
        <v>536</v>
      </c>
    </row>
    <row r="50" spans="2:10" x14ac:dyDescent="0.15"/>
  </sheetData>
  <sheetProtection algorithmName="SHA-512" hashValue="BermLibGvDW5Hl7Prvp4Ob+sYerUvbB5WKPZpf+y7CBqXtrj6KnDdnSyn0gCkhg6vsfOrftvme5Dbsg1/HbZcg==" saltValue="DFycPSKUySAnruGa1lrk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2026-03-12T05:04:43Z</cp:lastPrinted>
  <dcterms:created xsi:type="dcterms:W3CDTF">2026-02-23T09:37:19Z</dcterms:created>
  <dcterms:modified xsi:type="dcterms:W3CDTF">2026-03-12T05:04:49Z</dcterms:modified>
  <cp:category/>
</cp:coreProperties>
</file>