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l1\doc\財政専用\財政係\01　庶務\03　情報公開\02　財務状況報告\H28\H300316\"/>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AM35" i="9"/>
  <c r="C34" i="9"/>
  <c r="C35" i="9" s="1"/>
  <c r="C36"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l="1"/>
  <c r="BW36" i="9" s="1"/>
  <c r="BW37" i="9" s="1"/>
  <c r="CO34" i="9" s="1"/>
  <c r="CO35" i="9" s="1"/>
</calcChain>
</file>

<file path=xl/sharedStrings.xml><?xml version="1.0" encoding="utf-8"?>
<sst xmlns="http://schemas.openxmlformats.org/spreadsheetml/2006/main" count="1071" uniqueCount="557">
  <si>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</si>
  <si>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</si>
  <si>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</si>
  <si>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</si>
  <si>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</si>
  <si>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</si>
  <si>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</si>
  <si>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</si>
  <si>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</si>
  <si>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</si>
  <si>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</si>
  <si>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</si>
  <si>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</si>
  <si>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</si>
  <si>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</si>
  <si>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</si>
  <si>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</si>
  <si>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</si>
  <si>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</si>
  <si>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</si>
  <si>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</si>
  <si>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</si>
  <si>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</si>
  <si>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</si>
  <si>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</si>
  <si>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</si>
  <si>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</si>
  <si>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</si>
  <si>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</si>
  <si>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</si>
  <si>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</si>
  <si>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</si>
  <si>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</si>
  <si>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</si>
  <si>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</si>
  <si>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</si>
  <si>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</si>
  <si>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</si>
  <si>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</si>
  <si>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</si>
  <si>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</si>
  <si>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</si>
  <si>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</si>
  <si>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</si>
  <si>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</si>
  <si>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</si>
  <si>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</si>
  <si>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</si>
  <si>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</si>
  <si>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</si>
  <si>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</si>
  <si>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</si>
  <si>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</si>
  <si>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</si>
  <si>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</si>
  <si>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</si>
  <si>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</si>
  <si>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</si>
  <si>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</si>
  <si>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</si>
  <si>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</si>
  <si>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</si>
  <si>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</si>
  <si>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</si>
  <si>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</si>
  <si>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</si>
  <si>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</si>
  <si>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</si>
  <si>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</si>
  <si>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</si>
  <si>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</si>
  <si>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</si>
  <si>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</si>
  <si>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</si>
  <si>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</si>
  <si>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</si>
  <si>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</si>
  <si>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</si>
  <si>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</si>
  <si>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</si>
  <si>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</si>
  <si>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</si>
  <si>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芦北町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</si>
  <si>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</si>
  <si>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</si>
  <si>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</si>
  <si>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</si>
  <si>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</si>
  <si>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</si>
  <si>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</si>
  <si>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</si>
  <si>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</si>
  <si>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</si>
  <si>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</si>
  <si>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</si>
  <si>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</si>
  <si>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</si>
  <si>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</si>
  <si>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</si>
  <si>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</si>
  <si>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</si>
  <si>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</si>
  <si>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</si>
  <si>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</si>
  <si>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</si>
  <si>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</si>
  <si>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</si>
  <si>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</si>
  <si>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</si>
  <si>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</si>
  <si>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</si>
  <si>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</si>
  <si>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</si>
  <si>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</si>
  <si>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</si>
  <si>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</si>
  <si>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</si>
  <si>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</si>
  <si>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</si>
  <si>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</si>
  <si>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</si>
  <si>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</si>
  <si>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</si>
  <si>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</si>
  <si>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</si>
  <si>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</si>
  <si>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</si>
  <si>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</si>
  <si>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</si>
  <si>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</si>
  <si>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</si>
  <si>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</si>
  <si>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</si>
  <si>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</si>
  <si>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</si>
  <si>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</si>
  <si>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</si>
  <si>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</si>
  <si>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</si>
  <si>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</si>
  <si>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</si>
  <si>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</si>
  <si>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</si>
  <si>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</si>
  <si>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</si>
  <si>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</si>
  <si>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</si>
  <si>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</si>
  <si>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</si>
  <si>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</si>
  <si>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</si>
  <si>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</si>
  <si>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</si>
  <si>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</si>
  <si>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</si>
  <si>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</si>
  <si>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</si>
  <si>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</si>
  <si>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</si>
  <si>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</si>
  <si>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</si>
  <si>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</si>
  <si>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</si>
  <si>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</si>
  <si>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</si>
  <si>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</si>
  <si>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</si>
  <si>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</si>
  <si>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</si>
  <si>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</si>
  <si>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</si>
  <si>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</si>
  <si>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</si>
  <si>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</si>
  <si>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</si>
  <si>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</si>
  <si>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</si>
  <si>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</si>
  <si>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</si>
  <si>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</si>
  <si>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</si>
  <si>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</si>
  <si>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</si>
  <si>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</si>
  <si>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</si>
  <si>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</si>
  <si>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</si>
  <si>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</si>
  <si>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</si>
  <si>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</si>
  <si>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</si>
  <si>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</si>
  <si>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</si>
  <si>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</si>
  <si>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</si>
  <si>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</si>
  <si>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熊本県芦北町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</si>
  <si>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</si>
  <si>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</si>
  <si>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</si>
  <si>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</si>
  <si>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</si>
  <si>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</si>
  <si>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</si>
  <si>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</si>
  <si>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</si>
  <si>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</si>
  <si>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</si>
  <si>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</si>
  <si>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</si>
  <si>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</si>
  <si>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</si>
  <si>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</si>
  <si>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</si>
  <si>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</si>
  <si>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</si>
  <si>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</si>
  <si>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</si>
  <si>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</si>
  <si>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</si>
  <si>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</si>
  <si>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</si>
  <si>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</si>
  <si>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</si>
  <si>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</si>
  <si>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</si>
  <si>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</si>
  <si>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</si>
  <si>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</si>
  <si>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</si>
  <si>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</si>
  <si>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</si>
  <si>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</si>
  <si>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</si>
  <si>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</si>
  <si>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</si>
  <si>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</si>
  <si>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</si>
  <si>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</si>
  <si>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</si>
  <si>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</si>
  <si>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</si>
  <si>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</si>
  <si>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</si>
  <si>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</si>
  <si>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</si>
  <si>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</si>
  <si>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</si>
  <si>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</si>
  <si>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</si>
  <si>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</si>
  <si>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</si>
  <si>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</si>
  <si>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</si>
  <si>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</si>
  <si>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</si>
  <si>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</si>
  <si>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</si>
  <si>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</si>
  <si>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</si>
  <si>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</si>
  <si>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</si>
  <si>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</si>
  <si>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</si>
  <si>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</si>
  <si>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</si>
  <si>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</si>
  <si>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</si>
  <si>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</si>
  <si>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</si>
  <si>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</si>
  <si>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</si>
  <si>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</si>
  <si>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</si>
  <si>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</si>
  <si>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</si>
  <si>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</si>
  <si>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</si>
  <si>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</si>
  <si>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</si>
  <si>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</si>
  <si>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</si>
  <si>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</si>
  <si>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</si>
  <si>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</si>
  <si>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</si>
  <si>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</si>
  <si>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</si>
  <si>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</si>
  <si>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</si>
  <si>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</si>
  <si>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</si>
  <si>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</si>
  <si>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</si>
  <si>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</si>
  <si>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</si>
  <si>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</si>
  <si>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</si>
  <si>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</si>
  <si>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</si>
  <si>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</si>
  <si>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</si>
  <si>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</si>
  <si>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</si>
  <si>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</si>
  <si>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</si>
  <si>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</si>
  <si>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</si>
  <si>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</si>
  <si>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</si>
  <si>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</si>
  <si>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</si>
  <si>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</si>
  <si>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</si>
  <si>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</si>
  <si>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</si>
  <si>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</si>
  <si>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</si>
  <si>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</si>
  <si>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</si>
  <si>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</si>
  <si>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</si>
  <si>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</si>
  <si>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</si>
  <si>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</si>
  <si>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</si>
  <si>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</si>
  <si>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</si>
  <si>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</si>
  <si>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</si>
  <si>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</si>
  <si>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</si>
  <si>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</si>
  <si>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</si>
  <si>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</si>
  <si>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</si>
  <si>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</si>
  <si>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</si>
  <si>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</si>
  <si>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</si>
  <si>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</si>
  <si>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</si>
  <si>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</si>
  <si>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</si>
  <si>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</si>
  <si>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熊本県芦北町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</si>
  <si>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</si>
  <si>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</si>
  <si>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</si>
  <si>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</si>
  <si>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</si>
  <si>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</si>
  <si>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</si>
  <si>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</si>
  <si>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</si>
  <si>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</si>
  <si>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</si>
  <si>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</si>
  <si>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</si>
  <si>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</si>
  <si>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</si>
  <si>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</si>
  <si>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</si>
  <si>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</si>
  <si>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</si>
  <si>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</si>
  <si>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町有温泉事業特別会計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</si>
  <si>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</si>
  <si>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</si>
  <si>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</si>
  <si>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</si>
  <si>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</si>
  <si>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</si>
  <si>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</si>
  <si>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</si>
  <si>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</si>
  <si>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</si>
  <si>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</si>
  <si>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</si>
  <si>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</si>
  <si>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</si>
  <si>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</si>
  <si>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</si>
  <si>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</si>
  <si>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</si>
  <si>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</si>
  <si>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</si>
  <si>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</si>
  <si>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</si>
  <si>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</si>
  <si>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</si>
  <si>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</si>
  <si>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</si>
  <si>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</si>
  <si>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</si>
  <si>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</si>
  <si>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</si>
  <si>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</si>
  <si>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</si>
  <si>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</si>
  <si>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</si>
  <si>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</si>
  <si>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</si>
  <si>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</si>
  <si>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</si>
  <si>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</si>
  <si>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</si>
  <si>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</si>
  <si>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</si>
  <si>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</si>
  <si>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</si>
  <si>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</si>
  <si>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</si>
  <si>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</si>
  <si>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</si>
  <si>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</si>
  <si>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</si>
  <si>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</si>
  <si>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</si>
  <si>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</si>
  <si>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</si>
  <si>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</si>
  <si>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</si>
  <si>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</si>
  <si>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</si>
  <si>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</si>
  <si>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</si>
  <si>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</si>
  <si>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</si>
  <si>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</si>
  <si>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</si>
  <si>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</si>
  <si>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</si>
  <si>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</si>
  <si>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</si>
  <si>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</si>
  <si>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</si>
  <si>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</si>
  <si>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</si>
  <si>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</si>
  <si>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</si>
  <si>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</si>
  <si>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</si>
  <si>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</si>
  <si>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</si>
  <si>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</si>
  <si>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</si>
  <si>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</si>
  <si>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</si>
  <si>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</si>
  <si>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</si>
  <si>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</si>
  <si>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</si>
  <si>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</si>
  <si>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</si>
  <si>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</si>
  <si>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</si>
  <si>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</si>
  <si>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</si>
  <si>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</si>
  <si>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</si>
  <si>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</si>
  <si>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</si>
  <si>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</si>
  <si>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</si>
  <si>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</si>
  <si>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</si>
  <si>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</si>
  <si>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</si>
  <si>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</si>
  <si>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</si>
  <si>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</si>
  <si>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</si>
  <si>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</si>
  <si>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</si>
  <si>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</si>
  <si>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</si>
  <si>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</si>
  <si>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</si>
  <si>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</si>
  <si>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</si>
  <si>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</si>
  <si>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</si>
  <si>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</si>
  <si>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</si>
  <si>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</si>
  <si>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</si>
  <si>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</si>
  <si>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</si>
  <si>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</si>
  <si>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</si>
  <si>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</si>
  <si>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</si>
  <si>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</si>
  <si>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</si>
  <si>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</si>
  <si>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</si>
  <si>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</si>
  <si>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</si>
  <si>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</si>
  <si>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</si>
  <si>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</si>
  <si>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</si>
  <si>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</si>
  <si>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</si>
  <si>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</si>
  <si>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</si>
  <si>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</si>
  <si>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</si>
  <si>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</si>
  <si>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</si>
  <si>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</si>
  <si>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</si>
  <si>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</si>
  <si>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</si>
  <si>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</si>
  <si>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</si>
  <si>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</si>
  <si>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</si>
  <si>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</si>
  <si>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</si>
  <si>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</si>
  <si>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</si>
  <si>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</si>
  <si>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</si>
  <si>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</si>
  <si>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</si>
  <si>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</si>
  <si>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</si>
  <si>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</si>
  <si>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</si>
  <si>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3.80</t>
  </si>
  <si>
    <t>▲ 0.17</t>
  </si>
  <si>
    <t>▲ 1.96</t>
  </si>
  <si>
    <t>一般会計</t>
  </si>
  <si>
    <t>国民健康保険事業特別会計</t>
  </si>
  <si>
    <t>水道事業会計</t>
  </si>
  <si>
    <t>介護保険事業特別会計</t>
  </si>
  <si>
    <t>後期高齢者医療事業特別会計</t>
  </si>
  <si>
    <t>町有温泉事業特別会計</t>
  </si>
  <si>
    <t>奨学資金貸付事業特別会計</t>
  </si>
  <si>
    <t>農業集落排水事業特別会計</t>
  </si>
  <si>
    <t>その他会計（赤字）</t>
  </si>
  <si>
    <t>その他会計（黒字）</t>
  </si>
  <si>
    <t>御立岬</t>
    <rPh sb="0" eb="2">
      <t>オタチ</t>
    </rPh>
    <rPh sb="2" eb="3">
      <t>ミサキ</t>
    </rPh>
    <phoneticPr fontId="2"/>
  </si>
  <si>
    <t>あしきたマリンサービス</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</si>
  <si>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</si>
  <si>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</si>
  <si>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</si>
  <si>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水俣芦北広域行政事務組合</t>
    <rPh sb="0" eb="2">
      <t>ミナマタ</t>
    </rPh>
    <rPh sb="2" eb="3">
      <t>アシ</t>
    </rPh>
    <rPh sb="3" eb="4">
      <t>キタ</t>
    </rPh>
    <rPh sb="4" eb="6">
      <t>コウイキ</t>
    </rPh>
    <rPh sb="6" eb="8">
      <t>ギョウセイ</t>
    </rPh>
    <rPh sb="8" eb="10">
      <t>ジム</t>
    </rPh>
    <rPh sb="10" eb="12">
      <t>クミアイ</t>
    </rPh>
    <phoneticPr fontId="2"/>
  </si>
  <si>
    <t>熊本県後期高齢者広域連合（一般会計）</t>
    <rPh sb="0" eb="3">
      <t>クマモトケン</t>
    </rPh>
    <rPh sb="3" eb="5">
      <t>コウキ</t>
    </rPh>
    <rPh sb="5" eb="8">
      <t>コウレイシャ</t>
    </rPh>
    <rPh sb="8" eb="10">
      <t>コウイキ</t>
    </rPh>
    <rPh sb="10" eb="12">
      <t>レンゴウ</t>
    </rPh>
    <rPh sb="13" eb="15">
      <t>イッパン</t>
    </rPh>
    <rPh sb="15" eb="17">
      <t>カイケイ</t>
    </rPh>
    <phoneticPr fontId="2"/>
  </si>
  <si>
    <t>熊本県後期高齢者広域連合（特別会計）</t>
    <rPh sb="0" eb="3">
      <t>クマモトケン</t>
    </rPh>
    <rPh sb="3" eb="5">
      <t>コウキ</t>
    </rPh>
    <rPh sb="5" eb="8">
      <t>コウレイシャ</t>
    </rPh>
    <rPh sb="8" eb="10">
      <t>コウイキ</t>
    </rPh>
    <rPh sb="10" eb="12">
      <t>レンゴウ</t>
    </rPh>
    <rPh sb="13" eb="15">
      <t>トクベツ</t>
    </rPh>
    <rPh sb="15" eb="17">
      <t>カイケイ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</si>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</sst>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81292</c:v>
                </c:pt>
                <c:pt idx="1">
                  <c:v>93498</c:v>
                </c:pt>
                <c:pt idx="2">
                  <c:v>58991</c:v>
                </c:pt>
                <c:pt idx="3">
                  <c:v>69524</c:v>
                </c:pt>
                <c:pt idx="4">
                  <c:v>67572</c:v>
                </c:pt>
              </c:numCache>
            </c:numRef>
          </c:val>
          <c:smooth val="0"/>
        </c:ser>
        <c:dLbls>
          <c:showLegendKey val="0"/>
          <c:showVal val="0"/>
          <c:showCatName val="0"/>
          <c:showSerName val="0"/>
          <c:showPercent val="0"/>
          <c:showBubbleSize val="0"/>
        </c:dLbls>
        <c:marker val="1"/>
        <c:smooth val="0"/>
        <c:axId val="673290936"/>
        <c:axId val="766367784"/>
      </c:lineChart>
      <c:catAx>
        <c:axId val="673290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6367784"/>
        <c:crosses val="autoZero"/>
        <c:auto val="1"/>
        <c:lblAlgn val="ctr"/>
        <c:lblOffset val="100"/>
        <c:tickLblSkip val="1"/>
        <c:tickMarkSkip val="1"/>
        <c:noMultiLvlLbl val="0"/>
      </c:catAx>
      <c:valAx>
        <c:axId val="7663677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3290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5.77</c:v>
                </c:pt>
                <c:pt idx="1">
                  <c:v>7.46</c:v>
                </c:pt>
                <c:pt idx="2">
                  <c:v>7.89</c:v>
                </c:pt>
                <c:pt idx="3">
                  <c:v>7.69</c:v>
                </c:pt>
                <c:pt idx="4">
                  <c:v>6.03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21.66</c:v>
                </c:pt>
                <c:pt idx="1">
                  <c:v>21.72</c:v>
                </c:pt>
                <c:pt idx="2">
                  <c:v>22.11</c:v>
                </c:pt>
                <c:pt idx="3">
                  <c:v>22.12</c:v>
                </c:pt>
                <c:pt idx="4">
                  <c:v>23.05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3247816"/>
        <c:axId val="473595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c:v>
                </c:pt>
                <c:pt idx="1">
                  <c:v>1.68</c:v>
                </c:pt>
                <c:pt idx="2">
                  <c:v>0.3</c:v>
                </c:pt>
                <c:pt idx="3">
                  <c:v>-0.17</c:v>
                </c:pt>
                <c:pt idx="4">
                  <c:v>-1.96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3247816"/>
        <c:axId val="473595816"/>
      </c:lineChart>
      <c:catAx>
        <c:axId val="473247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3595816"/>
        <c:crosses val="autoZero"/>
        <c:auto val="1"/>
        <c:lblAlgn val="ctr"/>
        <c:lblOffset val="100"/>
        <c:tickLblSkip val="1"/>
        <c:tickMarkSkip val="1"/>
        <c:noMultiLvlLbl val="0"/>
      </c:catAx>
      <c:valAx>
        <c:axId val="473595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247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0.17</c:v>
                </c:pt>
                <c:pt idx="2">
                  <c:v>#N/A</c:v>
                </c:pt>
                <c:pt idx="3">
                  <c:v>0.22</c:v>
                </c:pt>
                <c:pt idx="4">
                  <c:v>#N/A</c:v>
                </c:pt>
                <c:pt idx="5">
                  <c:v>0.15</c:v>
                </c:pt>
                <c:pt idx="6">
                  <c:v>#N/A</c:v>
                </c:pt>
                <c:pt idx="7">
                  <c:v>0.12</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奨学資金貸付事業特別会計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0.18</c:v>
                </c:pt>
                <c:pt idx="2">
                  <c:v>#N/A</c:v>
                </c:pt>
                <c:pt idx="3">
                  <c:v>0.08</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町有温泉事業特別会計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2.12</c:v>
                </c:pt>
                <c:pt idx="2">
                  <c:v>#N/A</c:v>
                </c:pt>
                <c:pt idx="3">
                  <c:v>2.08</c:v>
                </c:pt>
                <c:pt idx="4">
                  <c:v>#N/A</c:v>
                </c:pt>
                <c:pt idx="5">
                  <c:v>1.88</c:v>
                </c:pt>
                <c:pt idx="6">
                  <c:v>#N/A</c:v>
                </c:pt>
                <c:pt idx="7">
                  <c:v>2.87</c:v>
                </c:pt>
                <c:pt idx="8">
                  <c:v>#N/A</c:v>
                </c:pt>
                <c:pt idx="9">
                  <c:v>3.55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4.3899999999999997</c:v>
                </c:pt>
                <c:pt idx="2">
                  <c:v>#N/A</c:v>
                </c:pt>
                <c:pt idx="3">
                  <c:v>4.04</c:v>
                </c:pt>
                <c:pt idx="4">
                  <c:v>#N/A</c:v>
                </c:pt>
                <c:pt idx="5">
                  <c:v>3.52</c:v>
                </c:pt>
                <c:pt idx="6">
                  <c:v>#N/A</c:v>
                </c:pt>
                <c:pt idx="7">
                  <c:v>3.52</c:v>
                </c:pt>
                <c:pt idx="8">
                  <c:v>#N/A</c:v>
                </c:pt>
                <c:pt idx="9">
                  <c:v>4.76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2.91</c:v>
                </c:pt>
                <c:pt idx="2">
                  <c:v>#N/A</c:v>
                </c:pt>
                <c:pt idx="3">
                  <c:v>3.5</c:v>
                </c:pt>
                <c:pt idx="4">
                  <c:v>#N/A</c:v>
                </c:pt>
                <c:pt idx="5">
                  <c:v>2.98</c:v>
                </c:pt>
                <c:pt idx="6">
                  <c:v>#N/A</c:v>
                </c:pt>
                <c:pt idx="7">
                  <c:v>4.67</c:v>
                </c:pt>
                <c:pt idx="8">
                  <c:v>#N/A</c:v>
                </c:pt>
                <c:pt idx="9">
                  <c:v>5.16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5.58</c:v>
                </c:pt>
                <c:pt idx="2">
                  <c:v>#N/A</c:v>
                </c:pt>
                <c:pt idx="3">
                  <c:v>7.38</c:v>
                </c:pt>
                <c:pt idx="4">
                  <c:v>#N/A</c:v>
                </c:pt>
                <c:pt idx="5">
                  <c:v>7.88</c:v>
                </c:pt>
                <c:pt idx="6">
                  <c:v>#N/A</c:v>
                </c:pt>
                <c:pt idx="7">
                  <c:v>7.69</c:v>
                </c:pt>
                <c:pt idx="8">
                  <c:v>#N/A</c:v>
                </c:pt>
                <c:pt idx="9">
                  <c:v>6.03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77608320"/>
        <c:axId val="766617400"/>
      </c:barChart>
      <c:catAx>
        <c:axId val="77760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6617400"/>
        <c:crosses val="autoZero"/>
        <c:auto val="1"/>
        <c:lblAlgn val="ctr"/>
        <c:lblOffset val="100"/>
        <c:tickLblSkip val="1"/>
        <c:tickMarkSkip val="1"/>
        <c:noMultiLvlLbl val="0"/>
      </c:catAx>
      <c:valAx>
        <c:axId val="766617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608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1191</c:v>
                </c:pt>
                <c:pt idx="5">
                  <c:v>1128</c:v>
                </c:pt>
                <c:pt idx="8">
                  <c:v>1173</c:v>
                </c:pt>
                <c:pt idx="11">
                  <c:v>1145</c:v>
                </c:pt>
                <c:pt idx="14">
                  <c:v>1042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48</c:v>
                </c:pt>
                <c:pt idx="3">
                  <c:v>46</c:v>
                </c:pt>
                <c:pt idx="6">
                  <c:v>34</c:v>
                </c:pt>
                <c:pt idx="9">
                  <c:v>34</c:v>
                </c:pt>
                <c:pt idx="12">
                  <c:v>34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148</c:v>
                </c:pt>
                <c:pt idx="3">
                  <c:v>148</c:v>
                </c:pt>
                <c:pt idx="6">
                  <c:v>148</c:v>
                </c:pt>
                <c:pt idx="9">
                  <c:v>149</c:v>
                </c:pt>
                <c:pt idx="12">
                  <c:v>143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1263</c:v>
                </c:pt>
                <c:pt idx="3">
                  <c:v>1184</c:v>
                </c:pt>
                <c:pt idx="6">
                  <c:v>1228</c:v>
                </c:pt>
                <c:pt idx="9">
                  <c:v>1201</c:v>
                </c:pt>
                <c:pt idx="12">
                  <c:v>1111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74527920"/>
        <c:axId val="673958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268</c:v>
                </c:pt>
                <c:pt idx="2">
                  <c:v>#N/A</c:v>
                </c:pt>
                <c:pt idx="3">
                  <c:v>#N/A</c:v>
                </c:pt>
                <c:pt idx="4">
                  <c:v>250</c:v>
                </c:pt>
                <c:pt idx="5">
                  <c:v>#N/A</c:v>
                </c:pt>
                <c:pt idx="6">
                  <c:v>#N/A</c:v>
                </c:pt>
                <c:pt idx="7">
                  <c:v>237</c:v>
                </c:pt>
                <c:pt idx="8">
                  <c:v>#N/A</c:v>
                </c:pt>
                <c:pt idx="9">
                  <c:v>#N/A</c:v>
                </c:pt>
                <c:pt idx="10">
                  <c:v>239</c:v>
                </c:pt>
                <c:pt idx="11">
                  <c:v>#N/A</c:v>
                </c:pt>
                <c:pt idx="12">
                  <c:v>#N/A</c:v>
                </c:pt>
                <c:pt idx="13">
                  <c:v>246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74527920"/>
        <c:axId val="673958976"/>
      </c:lineChart>
      <c:catAx>
        <c:axId val="67452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3958976"/>
        <c:crosses val="autoZero"/>
        <c:auto val="1"/>
        <c:lblAlgn val="ctr"/>
        <c:lblOffset val="100"/>
        <c:tickLblSkip val="1"/>
        <c:tickMarkSkip val="1"/>
        <c:noMultiLvlLbl val="0"/>
      </c:catAx>
      <c:valAx>
        <c:axId val="67395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452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9440</c:v>
                </c:pt>
                <c:pt idx="5">
                  <c:v>9313</c:v>
                </c:pt>
                <c:pt idx="8">
                  <c:v>9207</c:v>
                </c:pt>
                <c:pt idx="11">
                  <c:v>8845</c:v>
                </c:pt>
                <c:pt idx="14">
                  <c:v>8675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673</c:v>
                </c:pt>
                <c:pt idx="5">
                  <c:v>609</c:v>
                </c:pt>
                <c:pt idx="8">
                  <c:v>543</c:v>
                </c:pt>
                <c:pt idx="11">
                  <c:v>481</c:v>
                </c:pt>
                <c:pt idx="14">
                  <c:v>420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4134</c:v>
                </c:pt>
                <c:pt idx="5">
                  <c:v>4461</c:v>
                </c:pt>
                <c:pt idx="8">
                  <c:v>4584</c:v>
                </c:pt>
                <c:pt idx="11">
                  <c:v>4915</c:v>
                </c:pt>
                <c:pt idx="14">
                  <c:v>5195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2611</c:v>
                </c:pt>
                <c:pt idx="3">
                  <c:v>2495</c:v>
                </c:pt>
                <c:pt idx="6">
                  <c:v>2300</c:v>
                </c:pt>
                <c:pt idx="9">
                  <c:v>2239</c:v>
                </c:pt>
                <c:pt idx="12">
                  <c:v>2016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170</c:v>
                </c:pt>
                <c:pt idx="3">
                  <c:v>124</c:v>
                </c:pt>
                <c:pt idx="6">
                  <c:v>92</c:v>
                </c:pt>
                <c:pt idx="9">
                  <c:v>59</c:v>
                </c:pt>
                <c:pt idx="12">
                  <c:v>25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1501</c:v>
                </c:pt>
                <c:pt idx="3">
                  <c:v>1399</c:v>
                </c:pt>
                <c:pt idx="6">
                  <c:v>1341</c:v>
                </c:pt>
                <c:pt idx="9">
                  <c:v>1244</c:v>
                </c:pt>
                <c:pt idx="12">
                  <c:v>1057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10468</c:v>
                </c:pt>
                <c:pt idx="3">
                  <c:v>10457</c:v>
                </c:pt>
                <c:pt idx="6">
                  <c:v>10279</c:v>
                </c:pt>
                <c:pt idx="9">
                  <c:v>10094</c:v>
                </c:pt>
                <c:pt idx="12">
                  <c:v>9943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26028384"/>
        <c:axId val="726028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502</c:v>
                </c:pt>
                <c:pt idx="2">
                  <c:v>#N/A</c:v>
                </c:pt>
                <c:pt idx="3">
                  <c:v>#N/A</c:v>
                </c:pt>
                <c:pt idx="4">
                  <c:v>93</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26028384"/>
        <c:axId val="726028776"/>
      </c:lineChart>
      <c:catAx>
        <c:axId val="72602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6028776"/>
        <c:crosses val="autoZero"/>
        <c:auto val="1"/>
        <c:lblAlgn val="ctr"/>
        <c:lblOffset val="100"/>
        <c:tickLblSkip val="1"/>
        <c:tickMarkSkip val="1"/>
        <c:noMultiLvlLbl val="0"/>
      </c:catAx>
      <c:valAx>
        <c:axId val="726028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602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strike="noStrike">
              <a:solidFill>
                <a:srgbClr val="FF0000"/>
              </a:solidFill>
              <a:latin typeface="ＭＳ ゴシック" pitchFamily="49" charset="-128"/>
              <a:ea typeface="ＭＳ ゴシック" pitchFamily="49" charset="-128"/>
            </a:rPr>
            <a:t>　</a:t>
          </a:r>
          <a:r>
            <a:rPr kumimoji="1" lang="ja-JP" altLang="en-US" sz="1400" strike="noStrike" baseline="0">
              <a:solidFill>
                <a:sysClr val="windowText" lastClr="000000"/>
              </a:solidFill>
              <a:latin typeface="ＭＳ ゴシック" pitchFamily="49" charset="-128"/>
              <a:ea typeface="ＭＳ ゴシック" pitchFamily="49" charset="-128"/>
            </a:rPr>
            <a:t>元利償還金等、算入公債費等ともに減少してきたが、実質公債費比率の</a:t>
          </a:r>
          <a:r>
            <a:rPr kumimoji="1" lang="ja-JP" altLang="en-US" sz="1400" strike="noStrike">
              <a:solidFill>
                <a:sysClr val="windowText" lastClr="000000"/>
              </a:solidFill>
              <a:latin typeface="ＭＳ ゴシック" pitchFamily="49" charset="-128"/>
              <a:ea typeface="ＭＳ ゴシック" pitchFamily="49" charset="-128"/>
            </a:rPr>
            <a:t>分子は</a:t>
          </a:r>
          <a:r>
            <a:rPr kumimoji="1" lang="ja-JP" altLang="en-US" sz="1400">
              <a:solidFill>
                <a:sysClr val="windowText" lastClr="000000"/>
              </a:solidFill>
              <a:latin typeface="ＭＳ ゴシック" pitchFamily="49" charset="-128"/>
              <a:ea typeface="ＭＳ ゴシック" pitchFamily="49" charset="-128"/>
            </a:rPr>
            <a:t>近年ほぼ同水準である。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しかし、今後は、元利償還金については年度により短期的に増加することが見込まれ、算入公債費等はやや減少傾向にあることから、実質</a:t>
          </a:r>
          <a:r>
            <a:rPr kumimoji="1" lang="ja-JP" altLang="en-US" sz="1400">
              <a:latin typeface="ＭＳ ゴシック" pitchFamily="49" charset="-128"/>
              <a:ea typeface="ＭＳ ゴシック" pitchFamily="49" charset="-128"/>
            </a:rPr>
            <a:t>公債費比率の急激な上昇につながらないよう努めていく。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平成２８年度は、地方債現在高の減少及び充当可能基金の増等により、平成２７年度に引き続きマイナスとなった。</a:t>
          </a:r>
          <a:r>
            <a:rPr kumimoji="1" lang="ja-JP" altLang="en-US" sz="1400" baseline="0">
              <a:solidFill>
                <a:sysClr val="windowText" lastClr="000000"/>
              </a:solidFill>
              <a:latin typeface="ＭＳ ゴシック" pitchFamily="49" charset="-128"/>
              <a:ea typeface="ＭＳ ゴシック" pitchFamily="49" charset="-128"/>
            </a:rPr>
            <a:t>地方債残高、基準財政需要額については、起債借入の抑制を図っており、減少している。新規の起債借入の場合には基準財政需要額算入率が高いものに限っており、実質的な町の負担は減少している。引き続き将来負担比率の抑制を図り健全財政に努める。</a:t>
          </a:r>
          <a:endParaRPr kumimoji="1" lang="en-US" altLang="ja-JP" sz="1400" baseline="0">
            <a:solidFill>
              <a:sysClr val="windowText" lastClr="000000"/>
            </a:solidFill>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熊本県芦北町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18,117
18,086
233.98
10,556,038
10,049,814
382,024
6,331,736
9,943,349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基盤が弱く、類似団体平均値を下回っている。定員管理や給与の適正化による歳出見直しの他、町立保育所の民間移譲等、行政の効率化を進めてきた。地方税の徴収強化による歳入確保に取り組み、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141212</xdr:rowOff>
    </xdr:to>
    <xdr:cxnSp macro="">
      <xdr:nvCxnSpPr>
        <xdr:cNvPr id="69" name="直線コネクタ 68"/>
        <xdr:cNvCxnSpPr/>
      </xdr:nvCxnSpPr>
      <xdr:spPr>
        <a:xfrm flipV="1">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164193</xdr:rowOff>
    </xdr:to>
    <xdr:cxnSp macro="">
      <xdr:nvCxnSpPr>
        <xdr:cNvPr id="72" name="直線コネクタ 71"/>
        <xdr:cNvCxnSpPr/>
      </xdr:nvCxnSpPr>
      <xdr:spPr>
        <a:xfrm flipV="1">
          <a:off x="3225800" y="751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3" name="フローチャート :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89"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充当一般財源、経常一般財源ともに前年度と比較し減少したが、合併算定替の段階的縮減や算定方法の見直しによる普通交付税の減、臨時財政対策債、地方税収の減等を要因とした経常一般財源の減少幅が大きかったことから経常収支比率は上昇した。今後も引き続き、歳入確保及び経常経費の削減に努め、財政の弾力化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147003</xdr:rowOff>
    </xdr:from>
    <xdr:to>
      <xdr:col>7</xdr:col>
      <xdr:colOff>152400</xdr:colOff>
      <xdr:row>63</xdr:row>
      <xdr:rowOff>105251</xdr:rowOff>
    </xdr:to>
    <xdr:cxnSp macro="">
      <xdr:nvCxnSpPr>
        <xdr:cNvPr id="136" name="直線コネクタ 135"/>
        <xdr:cNvCxnSpPr/>
      </xdr:nvCxnSpPr>
      <xdr:spPr>
        <a:xfrm>
          <a:off x="4114800" y="10776903"/>
          <a:ext cx="838200" cy="1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147003</xdr:rowOff>
    </xdr:from>
    <xdr:to>
      <xdr:col>6</xdr:col>
      <xdr:colOff>0</xdr:colOff>
      <xdr:row>62</xdr:row>
      <xdr:rowOff>153035</xdr:rowOff>
    </xdr:to>
    <xdr:cxnSp macro="">
      <xdr:nvCxnSpPr>
        <xdr:cNvPr id="139" name="直線コネクタ 138"/>
        <xdr:cNvCxnSpPr/>
      </xdr:nvCxnSpPr>
      <xdr:spPr>
        <a:xfrm flipV="1">
          <a:off x="3225800" y="107769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122872</xdr:rowOff>
    </xdr:from>
    <xdr:to>
      <xdr:col>6</xdr:col>
      <xdr:colOff>50800</xdr:colOff>
      <xdr:row>62</xdr:row>
      <xdr:rowOff>53022</xdr:rowOff>
    </xdr:to>
    <xdr:sp macro="" textlink="">
      <xdr:nvSpPr>
        <xdr:cNvPr id="140" name="フローチャート : 判断 139"/>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63199</xdr:rowOff>
    </xdr:from>
    <xdr:ext cx="736600" cy="259045"/>
    <xdr:sp macro="" textlink="">
      <xdr:nvSpPr>
        <xdr:cNvPr id="141" name="テキスト ボックス 140"/>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35401</xdr:rowOff>
    </xdr:from>
    <xdr:to>
      <xdr:col>4</xdr:col>
      <xdr:colOff>482600</xdr:colOff>
      <xdr:row>62</xdr:row>
      <xdr:rowOff>153035</xdr:rowOff>
    </xdr:to>
    <xdr:cxnSp macro="">
      <xdr:nvCxnSpPr>
        <xdr:cNvPr id="142" name="直線コネクタ 141"/>
        <xdr:cNvCxnSpPr/>
      </xdr:nvCxnSpPr>
      <xdr:spPr>
        <a:xfrm>
          <a:off x="2336800" y="10665301"/>
          <a:ext cx="889000" cy="1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35401</xdr:rowOff>
    </xdr:from>
    <xdr:to>
      <xdr:col>3</xdr:col>
      <xdr:colOff>279400</xdr:colOff>
      <xdr:row>62</xdr:row>
      <xdr:rowOff>128905</xdr:rowOff>
    </xdr:to>
    <xdr:cxnSp macro="">
      <xdr:nvCxnSpPr>
        <xdr:cNvPr id="145" name="直線コネクタ 144"/>
        <xdr:cNvCxnSpPr/>
      </xdr:nvCxnSpPr>
      <xdr:spPr>
        <a:xfrm flipV="1">
          <a:off x="1447800" y="10665301"/>
          <a:ext cx="8890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54451</xdr:rowOff>
    </xdr:from>
    <xdr:to>
      <xdr:col>7</xdr:col>
      <xdr:colOff>203200</xdr:colOff>
      <xdr:row>63</xdr:row>
      <xdr:rowOff>156051</xdr:rowOff>
    </xdr:to>
    <xdr:sp macro="" textlink="">
      <xdr:nvSpPr>
        <xdr:cNvPr id="155" name="円/楕円 154"/>
        <xdr:cNvSpPr/>
      </xdr:nvSpPr>
      <xdr:spPr>
        <a:xfrm>
          <a:off x="4902200" y="1085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26528</xdr:rowOff>
    </xdr:from>
    <xdr:ext cx="762000" cy="259045"/>
    <xdr:sp macro="" textlink="">
      <xdr:nvSpPr>
        <xdr:cNvPr id="156" name="財政構造の弾力性該当値テキスト"/>
        <xdr:cNvSpPr txBox="1"/>
      </xdr:nvSpPr>
      <xdr:spPr>
        <a:xfrm>
          <a:off x="5041900" y="1082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96203</xdr:rowOff>
    </xdr:from>
    <xdr:to>
      <xdr:col>6</xdr:col>
      <xdr:colOff>50800</xdr:colOff>
      <xdr:row>63</xdr:row>
      <xdr:rowOff>26353</xdr:rowOff>
    </xdr:to>
    <xdr:sp macro="" textlink="">
      <xdr:nvSpPr>
        <xdr:cNvPr id="157" name="円/楕円 156"/>
        <xdr:cNvSpPr/>
      </xdr:nvSpPr>
      <xdr:spPr>
        <a:xfrm>
          <a:off x="4064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11130</xdr:rowOff>
    </xdr:from>
    <xdr:ext cx="736600" cy="259045"/>
    <xdr:sp macro="" textlink="">
      <xdr:nvSpPr>
        <xdr:cNvPr id="158" name="テキスト ボックス 157"/>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102235</xdr:rowOff>
    </xdr:from>
    <xdr:to>
      <xdr:col>4</xdr:col>
      <xdr:colOff>533400</xdr:colOff>
      <xdr:row>63</xdr:row>
      <xdr:rowOff>32385</xdr:rowOff>
    </xdr:to>
    <xdr:sp macro="" textlink="">
      <xdr:nvSpPr>
        <xdr:cNvPr id="159" name="円/楕円 158"/>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17162</xdr:rowOff>
    </xdr:from>
    <xdr:ext cx="762000" cy="259045"/>
    <xdr:sp macro="" textlink="">
      <xdr:nvSpPr>
        <xdr:cNvPr id="160" name="テキスト ボックス 159"/>
        <xdr:cNvSpPr txBox="1"/>
      </xdr:nvSpPr>
      <xdr:spPr>
        <a:xfrm>
          <a:off x="2844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156051</xdr:rowOff>
    </xdr:from>
    <xdr:to>
      <xdr:col>3</xdr:col>
      <xdr:colOff>330200</xdr:colOff>
      <xdr:row>62</xdr:row>
      <xdr:rowOff>86201</xdr:rowOff>
    </xdr:to>
    <xdr:sp macro="" textlink="">
      <xdr:nvSpPr>
        <xdr:cNvPr id="161" name="円/楕円 160"/>
        <xdr:cNvSpPr/>
      </xdr:nvSpPr>
      <xdr:spPr>
        <a:xfrm>
          <a:off x="2286000" y="106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96378</xdr:rowOff>
    </xdr:from>
    <xdr:ext cx="762000" cy="259045"/>
    <xdr:sp macro="" textlink="">
      <xdr:nvSpPr>
        <xdr:cNvPr id="162" name="テキスト ボックス 161"/>
        <xdr:cNvSpPr txBox="1"/>
      </xdr:nvSpPr>
      <xdr:spPr>
        <a:xfrm>
          <a:off x="1955800" y="1038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78105</xdr:rowOff>
    </xdr:from>
    <xdr:to>
      <xdr:col>2</xdr:col>
      <xdr:colOff>127000</xdr:colOff>
      <xdr:row>63</xdr:row>
      <xdr:rowOff>8255</xdr:rowOff>
    </xdr:to>
    <xdr:sp macro="" textlink="">
      <xdr:nvSpPr>
        <xdr:cNvPr id="163" name="円/楕円 162"/>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164482</xdr:rowOff>
    </xdr:from>
    <xdr:ext cx="762000" cy="259045"/>
    <xdr:sp macro="" textlink="">
      <xdr:nvSpPr>
        <xdr:cNvPr id="164" name="テキスト ボックス 163"/>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[173,642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熊本地震への対応に伴う人件費の増や被災住宅公費解体などの経費が発生し、人件費・物件費の決算額は増加した。今後も、定員管理、給与適正化、行政効率化に努めるとともに、物件費についても事業の必要性を精査し、抑制を図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168740</xdr:rowOff>
    </xdr:from>
    <xdr:to>
      <xdr:col>7</xdr:col>
      <xdr:colOff>152400</xdr:colOff>
      <xdr:row>83</xdr:row>
      <xdr:rowOff>6147</xdr:rowOff>
    </xdr:to>
    <xdr:cxnSp macro="">
      <xdr:nvCxnSpPr>
        <xdr:cNvPr id="197" name="直線コネクタ 196"/>
        <xdr:cNvCxnSpPr/>
      </xdr:nvCxnSpPr>
      <xdr:spPr>
        <a:xfrm>
          <a:off x="4114800" y="14227640"/>
          <a:ext cx="838200" cy="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134610</xdr:rowOff>
    </xdr:from>
    <xdr:to>
      <xdr:col>6</xdr:col>
      <xdr:colOff>0</xdr:colOff>
      <xdr:row>82</xdr:row>
      <xdr:rowOff>168740</xdr:rowOff>
    </xdr:to>
    <xdr:cxnSp macro="">
      <xdr:nvCxnSpPr>
        <xdr:cNvPr id="200" name="直線コネクタ 199"/>
        <xdr:cNvCxnSpPr/>
      </xdr:nvCxnSpPr>
      <xdr:spPr>
        <a:xfrm>
          <a:off x="3225800" y="14193510"/>
          <a:ext cx="889000" cy="3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15320</xdr:rowOff>
    </xdr:from>
    <xdr:to>
      <xdr:col>6</xdr:col>
      <xdr:colOff>50800</xdr:colOff>
      <xdr:row>82</xdr:row>
      <xdr:rowOff>116920</xdr:rowOff>
    </xdr:to>
    <xdr:sp macro="" textlink="">
      <xdr:nvSpPr>
        <xdr:cNvPr id="201" name="フローチャート : 判断 200"/>
        <xdr:cNvSpPr/>
      </xdr:nvSpPr>
      <xdr:spPr>
        <a:xfrm>
          <a:off x="4064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127097</xdr:rowOff>
    </xdr:from>
    <xdr:ext cx="736600" cy="259045"/>
    <xdr:sp macro="" textlink="">
      <xdr:nvSpPr>
        <xdr:cNvPr id="202" name="テキスト ボックス 201"/>
        <xdr:cNvSpPr txBox="1"/>
      </xdr:nvSpPr>
      <xdr:spPr>
        <a:xfrm>
          <a:off x="3733800" y="13843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94585</xdr:rowOff>
    </xdr:from>
    <xdr:to>
      <xdr:col>4</xdr:col>
      <xdr:colOff>482600</xdr:colOff>
      <xdr:row>82</xdr:row>
      <xdr:rowOff>134610</xdr:rowOff>
    </xdr:to>
    <xdr:cxnSp macro="">
      <xdr:nvCxnSpPr>
        <xdr:cNvPr id="203" name="直線コネクタ 202"/>
        <xdr:cNvCxnSpPr/>
      </xdr:nvCxnSpPr>
      <xdr:spPr>
        <a:xfrm>
          <a:off x="2336800" y="14153485"/>
          <a:ext cx="889000" cy="4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94585</xdr:rowOff>
    </xdr:from>
    <xdr:to>
      <xdr:col>3</xdr:col>
      <xdr:colOff>279400</xdr:colOff>
      <xdr:row>82</xdr:row>
      <xdr:rowOff>107065</xdr:rowOff>
    </xdr:to>
    <xdr:cxnSp macro="">
      <xdr:nvCxnSpPr>
        <xdr:cNvPr id="206" name="直線コネクタ 205"/>
        <xdr:cNvCxnSpPr/>
      </xdr:nvCxnSpPr>
      <xdr:spPr>
        <a:xfrm flipV="1">
          <a:off x="1447800" y="14153485"/>
          <a:ext cx="889000" cy="1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126797</xdr:rowOff>
    </xdr:from>
    <xdr:to>
      <xdr:col>7</xdr:col>
      <xdr:colOff>203200</xdr:colOff>
      <xdr:row>83</xdr:row>
      <xdr:rowOff>56947</xdr:rowOff>
    </xdr:to>
    <xdr:sp macro="" textlink="">
      <xdr:nvSpPr>
        <xdr:cNvPr id="216" name="円/楕円 215"/>
        <xdr:cNvSpPr/>
      </xdr:nvSpPr>
      <xdr:spPr>
        <a:xfrm>
          <a:off x="4902200" y="141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98874</xdr:rowOff>
    </xdr:from>
    <xdr:ext cx="762000" cy="259045"/>
    <xdr:sp macro="" textlink="">
      <xdr:nvSpPr>
        <xdr:cNvPr id="217" name="人件費・物件費等の状況該当値テキスト"/>
        <xdr:cNvSpPr txBox="1"/>
      </xdr:nvSpPr>
      <xdr:spPr>
        <a:xfrm>
          <a:off x="5041900" y="141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173,642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117940</xdr:rowOff>
    </xdr:from>
    <xdr:to>
      <xdr:col>6</xdr:col>
      <xdr:colOff>50800</xdr:colOff>
      <xdr:row>83</xdr:row>
      <xdr:rowOff>48090</xdr:rowOff>
    </xdr:to>
    <xdr:sp macro="" textlink="">
      <xdr:nvSpPr>
        <xdr:cNvPr id="218" name="円/楕円 217"/>
        <xdr:cNvSpPr/>
      </xdr:nvSpPr>
      <xdr:spPr>
        <a:xfrm>
          <a:off x="4064000" y="141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32867</xdr:rowOff>
    </xdr:from>
    <xdr:ext cx="736600" cy="259045"/>
    <xdr:sp macro="" textlink="">
      <xdr:nvSpPr>
        <xdr:cNvPr id="219" name="テキスト ボックス 218"/>
        <xdr:cNvSpPr txBox="1"/>
      </xdr:nvSpPr>
      <xdr:spPr>
        <a:xfrm>
          <a:off x="3733800" y="1426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171,807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83810</xdr:rowOff>
    </xdr:from>
    <xdr:to>
      <xdr:col>4</xdr:col>
      <xdr:colOff>533400</xdr:colOff>
      <xdr:row>83</xdr:row>
      <xdr:rowOff>13960</xdr:rowOff>
    </xdr:to>
    <xdr:sp macro="" textlink="">
      <xdr:nvSpPr>
        <xdr:cNvPr id="220" name="円/楕円 219"/>
        <xdr:cNvSpPr/>
      </xdr:nvSpPr>
      <xdr:spPr>
        <a:xfrm>
          <a:off x="3175000" y="141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170187</xdr:rowOff>
    </xdr:from>
    <xdr:ext cx="762000" cy="259045"/>
    <xdr:sp macro="" textlink="">
      <xdr:nvSpPr>
        <xdr:cNvPr id="221" name="テキスト ボックス 220"/>
        <xdr:cNvSpPr txBox="1"/>
      </xdr:nvSpPr>
      <xdr:spPr>
        <a:xfrm>
          <a:off x="2844800" y="142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43785</xdr:rowOff>
    </xdr:from>
    <xdr:to>
      <xdr:col>3</xdr:col>
      <xdr:colOff>330200</xdr:colOff>
      <xdr:row>82</xdr:row>
      <xdr:rowOff>145385</xdr:rowOff>
    </xdr:to>
    <xdr:sp macro="" textlink="">
      <xdr:nvSpPr>
        <xdr:cNvPr id="222" name="円/楕円 221"/>
        <xdr:cNvSpPr/>
      </xdr:nvSpPr>
      <xdr:spPr>
        <a:xfrm>
          <a:off x="2286000" y="14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130162</xdr:rowOff>
    </xdr:from>
    <xdr:ext cx="762000" cy="259045"/>
    <xdr:sp macro="" textlink="">
      <xdr:nvSpPr>
        <xdr:cNvPr id="223" name="テキスト ボックス 222"/>
        <xdr:cNvSpPr txBox="1"/>
      </xdr:nvSpPr>
      <xdr:spPr>
        <a:xfrm>
          <a:off x="1955800" y="1418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156,441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56265</xdr:rowOff>
    </xdr:from>
    <xdr:to>
      <xdr:col>2</xdr:col>
      <xdr:colOff>127000</xdr:colOff>
      <xdr:row>82</xdr:row>
      <xdr:rowOff>157865</xdr:rowOff>
    </xdr:to>
    <xdr:sp macro="" textlink="">
      <xdr:nvSpPr>
        <xdr:cNvPr id="224" name="円/楕円 223"/>
        <xdr:cNvSpPr/>
      </xdr:nvSpPr>
      <xdr:spPr>
        <a:xfrm>
          <a:off x="1397000" y="141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142642</xdr:rowOff>
    </xdr:from>
    <xdr:ext cx="762000" cy="259045"/>
    <xdr:sp macro="" textlink="">
      <xdr:nvSpPr>
        <xdr:cNvPr id="225" name="テキスト ボックス 224"/>
        <xdr:cNvSpPr txBox="1"/>
      </xdr:nvSpPr>
      <xdr:spPr>
        <a:xfrm>
          <a:off x="1066800" y="1420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は国家公務員の時限的な給与改定特例措置により国家公務員の給与削減があったため指数が上昇したが、類似団体の中では低い水準にある。今後も、財政規模や人口規模に見合った定員管理を行い、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63923</xdr:rowOff>
    </xdr:to>
    <xdr:cxnSp macro="">
      <xdr:nvCxnSpPr>
        <xdr:cNvPr id="259" name="直線コネクタ 258"/>
        <xdr:cNvCxnSpPr/>
      </xdr:nvCxnSpPr>
      <xdr:spPr>
        <a:xfrm flipV="1">
          <a:off x="16179800" y="146291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85</xdr:row>
      <xdr:rowOff>63923</xdr:rowOff>
    </xdr:to>
    <xdr:cxnSp macro="">
      <xdr:nvCxnSpPr>
        <xdr:cNvPr id="262" name="直線コネクタ 261"/>
        <xdr:cNvCxnSpPr/>
      </xdr:nvCxnSpPr>
      <xdr:spPr>
        <a:xfrm>
          <a:off x="15290800" y="14532611"/>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133773</xdr:rowOff>
    </xdr:from>
    <xdr:to>
      <xdr:col>23</xdr:col>
      <xdr:colOff>457200</xdr:colOff>
      <xdr:row>86</xdr:row>
      <xdr:rowOff>63923</xdr:rowOff>
    </xdr:to>
    <xdr:sp macro="" textlink="">
      <xdr:nvSpPr>
        <xdr:cNvPr id="263" name="フローチャート : 判断 262"/>
        <xdr:cNvSpPr/>
      </xdr:nvSpPr>
      <xdr:spPr>
        <a:xfrm>
          <a:off x="16129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64" name="テキスト ボックス 263"/>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84</xdr:row>
      <xdr:rowOff>130811</xdr:rowOff>
    </xdr:to>
    <xdr:cxnSp macro="">
      <xdr:nvCxnSpPr>
        <xdr:cNvPr id="265" name="直線コネクタ 264"/>
        <xdr:cNvCxnSpPr/>
      </xdr:nvCxnSpPr>
      <xdr:spPr>
        <a:xfrm>
          <a:off x="14401800" y="1446826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87</xdr:row>
      <xdr:rowOff>123189</xdr:rowOff>
    </xdr:to>
    <xdr:cxnSp macro="">
      <xdr:nvCxnSpPr>
        <xdr:cNvPr id="268" name="直線コネクタ 267"/>
        <xdr:cNvCxnSpPr/>
      </xdr:nvCxnSpPr>
      <xdr:spPr>
        <a:xfrm flipV="1">
          <a:off x="13512800" y="14468263"/>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8" name="円/楕円 277"/>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21607</xdr:rowOff>
    </xdr:from>
    <xdr:ext cx="762000" cy="259045"/>
    <xdr:sp macro="" textlink="">
      <xdr:nvSpPr>
        <xdr:cNvPr id="279"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13123</xdr:rowOff>
    </xdr:from>
    <xdr:to>
      <xdr:col>23</xdr:col>
      <xdr:colOff>457200</xdr:colOff>
      <xdr:row>85</xdr:row>
      <xdr:rowOff>114723</xdr:rowOff>
    </xdr:to>
    <xdr:sp macro="" textlink="">
      <xdr:nvSpPr>
        <xdr:cNvPr id="280" name="円/楕円 279"/>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124900</xdr:rowOff>
    </xdr:from>
    <xdr:ext cx="736600" cy="259045"/>
    <xdr:sp macro="" textlink="">
      <xdr:nvSpPr>
        <xdr:cNvPr id="281" name="テキスト ボックス 280"/>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82" name="円/楕円 281"/>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83" name="テキスト ボックス 282"/>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15663</xdr:rowOff>
    </xdr:from>
    <xdr:to>
      <xdr:col>21</xdr:col>
      <xdr:colOff>50800</xdr:colOff>
      <xdr:row>84</xdr:row>
      <xdr:rowOff>117263</xdr:rowOff>
    </xdr:to>
    <xdr:sp macro="" textlink="">
      <xdr:nvSpPr>
        <xdr:cNvPr id="284" name="円/楕円 283"/>
        <xdr:cNvSpPr/>
      </xdr:nvSpPr>
      <xdr:spPr>
        <a:xfrm>
          <a:off x="14351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127440</xdr:rowOff>
    </xdr:from>
    <xdr:ext cx="762000" cy="259045"/>
    <xdr:sp macro="" textlink="">
      <xdr:nvSpPr>
        <xdr:cNvPr id="285" name="テキスト ボックス 284"/>
        <xdr:cNvSpPr txBox="1"/>
      </xdr:nvSpPr>
      <xdr:spPr>
        <a:xfrm>
          <a:off x="14020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86" name="円/楕円 285"/>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12716</xdr:rowOff>
    </xdr:from>
    <xdr:ext cx="762000" cy="259045"/>
    <xdr:sp macro="" textlink="">
      <xdr:nvSpPr>
        <xdr:cNvPr id="287" name="テキスト ボックス 286"/>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合併に伴う行政区域拡大により、管理運営する公共施設が類似団体より多いため、平均より高く推移しているが、今後も適切な定員管理を行っていく。</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51102</xdr:rowOff>
    </xdr:from>
    <xdr:to>
      <xdr:col>24</xdr:col>
      <xdr:colOff>558800</xdr:colOff>
      <xdr:row>63</xdr:row>
      <xdr:rowOff>68338</xdr:rowOff>
    </xdr:to>
    <xdr:cxnSp macro="">
      <xdr:nvCxnSpPr>
        <xdr:cNvPr id="324" name="直線コネクタ 323"/>
        <xdr:cNvCxnSpPr/>
      </xdr:nvCxnSpPr>
      <xdr:spPr>
        <a:xfrm>
          <a:off x="16179800" y="1085245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17780</xdr:rowOff>
    </xdr:from>
    <xdr:to>
      <xdr:col>23</xdr:col>
      <xdr:colOff>406400</xdr:colOff>
      <xdr:row>63</xdr:row>
      <xdr:rowOff>51102</xdr:rowOff>
    </xdr:to>
    <xdr:cxnSp macro="">
      <xdr:nvCxnSpPr>
        <xdr:cNvPr id="327" name="直線コネクタ 326"/>
        <xdr:cNvCxnSpPr/>
      </xdr:nvCxnSpPr>
      <xdr:spPr>
        <a:xfrm>
          <a:off x="15290800" y="10819130"/>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105349</xdr:rowOff>
    </xdr:from>
    <xdr:to>
      <xdr:col>23</xdr:col>
      <xdr:colOff>457200</xdr:colOff>
      <xdr:row>62</xdr:row>
      <xdr:rowOff>35499</xdr:rowOff>
    </xdr:to>
    <xdr:sp macro="" textlink="">
      <xdr:nvSpPr>
        <xdr:cNvPr id="328" name="フローチャート : 判断 327"/>
        <xdr:cNvSpPr/>
      </xdr:nvSpPr>
      <xdr:spPr>
        <a:xfrm>
          <a:off x="16129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45676</xdr:rowOff>
    </xdr:from>
    <xdr:ext cx="736600" cy="259045"/>
    <xdr:sp macro="" textlink="">
      <xdr:nvSpPr>
        <xdr:cNvPr id="329" name="テキスト ボックス 328"/>
        <xdr:cNvSpPr txBox="1"/>
      </xdr:nvSpPr>
      <xdr:spPr>
        <a:xfrm>
          <a:off x="15798800" y="1033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17780</xdr:rowOff>
    </xdr:from>
    <xdr:to>
      <xdr:col>22</xdr:col>
      <xdr:colOff>203200</xdr:colOff>
      <xdr:row>63</xdr:row>
      <xdr:rowOff>47655</xdr:rowOff>
    </xdr:to>
    <xdr:cxnSp macro="">
      <xdr:nvCxnSpPr>
        <xdr:cNvPr id="330" name="直線コネクタ 329"/>
        <xdr:cNvCxnSpPr/>
      </xdr:nvCxnSpPr>
      <xdr:spPr>
        <a:xfrm flipV="1">
          <a:off x="14401800" y="10819130"/>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47655</xdr:rowOff>
    </xdr:from>
    <xdr:to>
      <xdr:col>21</xdr:col>
      <xdr:colOff>0</xdr:colOff>
      <xdr:row>63</xdr:row>
      <xdr:rowOff>52251</xdr:rowOff>
    </xdr:to>
    <xdr:cxnSp macro="">
      <xdr:nvCxnSpPr>
        <xdr:cNvPr id="333" name="直線コネクタ 332"/>
        <xdr:cNvCxnSpPr/>
      </xdr:nvCxnSpPr>
      <xdr:spPr>
        <a:xfrm flipV="1">
          <a:off x="13512800" y="1084900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17538</xdr:rowOff>
    </xdr:from>
    <xdr:to>
      <xdr:col>24</xdr:col>
      <xdr:colOff>609600</xdr:colOff>
      <xdr:row>63</xdr:row>
      <xdr:rowOff>119138</xdr:rowOff>
    </xdr:to>
    <xdr:sp macro="" textlink="">
      <xdr:nvSpPr>
        <xdr:cNvPr id="343" name="円/楕円 342"/>
        <xdr:cNvSpPr/>
      </xdr:nvSpPr>
      <xdr:spPr>
        <a:xfrm>
          <a:off x="16967200" y="108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161065</xdr:rowOff>
    </xdr:from>
    <xdr:ext cx="762000" cy="259045"/>
    <xdr:sp macro="" textlink="">
      <xdr:nvSpPr>
        <xdr:cNvPr id="344" name="定員管理の状況該当値テキスト"/>
        <xdr:cNvSpPr txBox="1"/>
      </xdr:nvSpPr>
      <xdr:spPr>
        <a:xfrm>
          <a:off x="17106900" y="1079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302</xdr:rowOff>
    </xdr:from>
    <xdr:to>
      <xdr:col>23</xdr:col>
      <xdr:colOff>457200</xdr:colOff>
      <xdr:row>63</xdr:row>
      <xdr:rowOff>101902</xdr:rowOff>
    </xdr:to>
    <xdr:sp macro="" textlink="">
      <xdr:nvSpPr>
        <xdr:cNvPr id="345" name="円/楕円 344"/>
        <xdr:cNvSpPr/>
      </xdr:nvSpPr>
      <xdr:spPr>
        <a:xfrm>
          <a:off x="16129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86679</xdr:rowOff>
    </xdr:from>
    <xdr:ext cx="736600" cy="259045"/>
    <xdr:sp macro="" textlink="">
      <xdr:nvSpPr>
        <xdr:cNvPr id="346" name="テキスト ボックス 345"/>
        <xdr:cNvSpPr txBox="1"/>
      </xdr:nvSpPr>
      <xdr:spPr>
        <a:xfrm>
          <a:off x="15798800" y="1088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138430</xdr:rowOff>
    </xdr:from>
    <xdr:to>
      <xdr:col>22</xdr:col>
      <xdr:colOff>254000</xdr:colOff>
      <xdr:row>63</xdr:row>
      <xdr:rowOff>68580</xdr:rowOff>
    </xdr:to>
    <xdr:sp macro="" textlink="">
      <xdr:nvSpPr>
        <xdr:cNvPr id="347" name="円/楕円 346"/>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53357</xdr:rowOff>
    </xdr:from>
    <xdr:ext cx="762000" cy="259045"/>
    <xdr:sp macro="" textlink="">
      <xdr:nvSpPr>
        <xdr:cNvPr id="348" name="テキスト ボックス 347"/>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168305</xdr:rowOff>
    </xdr:from>
    <xdr:to>
      <xdr:col>21</xdr:col>
      <xdr:colOff>50800</xdr:colOff>
      <xdr:row>63</xdr:row>
      <xdr:rowOff>98455</xdr:rowOff>
    </xdr:to>
    <xdr:sp macro="" textlink="">
      <xdr:nvSpPr>
        <xdr:cNvPr id="349" name="円/楕円 348"/>
        <xdr:cNvSpPr/>
      </xdr:nvSpPr>
      <xdr:spPr>
        <a:xfrm>
          <a:off x="14351000" y="107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83232</xdr:rowOff>
    </xdr:from>
    <xdr:ext cx="762000" cy="259045"/>
    <xdr:sp macro="" textlink="">
      <xdr:nvSpPr>
        <xdr:cNvPr id="350" name="テキスト ボックス 349"/>
        <xdr:cNvSpPr txBox="1"/>
      </xdr:nvSpPr>
      <xdr:spPr>
        <a:xfrm>
          <a:off x="14020800" y="1088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1451</xdr:rowOff>
    </xdr:from>
    <xdr:to>
      <xdr:col>19</xdr:col>
      <xdr:colOff>533400</xdr:colOff>
      <xdr:row>63</xdr:row>
      <xdr:rowOff>103051</xdr:rowOff>
    </xdr:to>
    <xdr:sp macro="" textlink="">
      <xdr:nvSpPr>
        <xdr:cNvPr id="351" name="円/楕円 350"/>
        <xdr:cNvSpPr/>
      </xdr:nvSpPr>
      <xdr:spPr>
        <a:xfrm>
          <a:off x="13462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87828</xdr:rowOff>
    </xdr:from>
    <xdr:ext cx="762000" cy="259045"/>
    <xdr:sp macro="" textlink="">
      <xdr:nvSpPr>
        <xdr:cNvPr id="352" name="テキスト ボックス 351"/>
        <xdr:cNvSpPr txBox="1"/>
      </xdr:nvSpPr>
      <xdr:spPr>
        <a:xfrm>
          <a:off x="13131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交付税は減少傾向にあり、平成２７年度から普通交付税における合併算定替の縮減が始まったことで今後さらに減少が想定されるため、新規の起債借入については事業の必要性や優先度を精査し、発行額を調整するなどして健全財政の維持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126047</xdr:rowOff>
    </xdr:from>
    <xdr:to>
      <xdr:col>24</xdr:col>
      <xdr:colOff>558800</xdr:colOff>
      <xdr:row>38</xdr:row>
      <xdr:rowOff>126047</xdr:rowOff>
    </xdr:to>
    <xdr:cxnSp macro="">
      <xdr:nvCxnSpPr>
        <xdr:cNvPr id="382" name="直線コネクタ 381"/>
        <xdr:cNvCxnSpPr/>
      </xdr:nvCxnSpPr>
      <xdr:spPr>
        <a:xfrm>
          <a:off x="16179800" y="66411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126047</xdr:rowOff>
    </xdr:from>
    <xdr:to>
      <xdr:col>23</xdr:col>
      <xdr:colOff>406400</xdr:colOff>
      <xdr:row>38</xdr:row>
      <xdr:rowOff>132080</xdr:rowOff>
    </xdr:to>
    <xdr:cxnSp macro="">
      <xdr:nvCxnSpPr>
        <xdr:cNvPr id="385" name="直線コネクタ 384"/>
        <xdr:cNvCxnSpPr/>
      </xdr:nvCxnSpPr>
      <xdr:spPr>
        <a:xfrm flipV="1">
          <a:off x="15290800" y="664114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6" name="フローチャート : 判断 385"/>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7" name="テキスト ボックス 386"/>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38</xdr:row>
      <xdr:rowOff>150178</xdr:rowOff>
    </xdr:to>
    <xdr:cxnSp macro="">
      <xdr:nvCxnSpPr>
        <xdr:cNvPr id="388" name="直線コネクタ 387"/>
        <xdr:cNvCxnSpPr/>
      </xdr:nvCxnSpPr>
      <xdr:spPr>
        <a:xfrm flipV="1">
          <a:off x="14401800" y="66471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150178</xdr:rowOff>
    </xdr:from>
    <xdr:to>
      <xdr:col>21</xdr:col>
      <xdr:colOff>0</xdr:colOff>
      <xdr:row>39</xdr:row>
      <xdr:rowOff>2857</xdr:rowOff>
    </xdr:to>
    <xdr:cxnSp macro="">
      <xdr:nvCxnSpPr>
        <xdr:cNvPr id="391" name="直線コネクタ 390"/>
        <xdr:cNvCxnSpPr/>
      </xdr:nvCxnSpPr>
      <xdr:spPr>
        <a:xfrm flipV="1">
          <a:off x="13512800" y="666527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75247</xdr:rowOff>
    </xdr:from>
    <xdr:to>
      <xdr:col>24</xdr:col>
      <xdr:colOff>609600</xdr:colOff>
      <xdr:row>39</xdr:row>
      <xdr:rowOff>5397</xdr:rowOff>
    </xdr:to>
    <xdr:sp macro="" textlink="">
      <xdr:nvSpPr>
        <xdr:cNvPr id="401" name="円/楕円 400"/>
        <xdr:cNvSpPr/>
      </xdr:nvSpPr>
      <xdr:spPr>
        <a:xfrm>
          <a:off x="16967200" y="65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91774</xdr:rowOff>
    </xdr:from>
    <xdr:ext cx="762000" cy="259045"/>
    <xdr:sp macro="" textlink="">
      <xdr:nvSpPr>
        <xdr:cNvPr id="402" name="公債費負担の状況該当値テキスト"/>
        <xdr:cNvSpPr txBox="1"/>
      </xdr:nvSpPr>
      <xdr:spPr>
        <a:xfrm>
          <a:off x="171069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75247</xdr:rowOff>
    </xdr:from>
    <xdr:to>
      <xdr:col>23</xdr:col>
      <xdr:colOff>457200</xdr:colOff>
      <xdr:row>39</xdr:row>
      <xdr:rowOff>5397</xdr:rowOff>
    </xdr:to>
    <xdr:sp macro="" textlink="">
      <xdr:nvSpPr>
        <xdr:cNvPr id="403" name="円/楕円 402"/>
        <xdr:cNvSpPr/>
      </xdr:nvSpPr>
      <xdr:spPr>
        <a:xfrm>
          <a:off x="16129000" y="65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15574</xdr:rowOff>
    </xdr:from>
    <xdr:ext cx="736600" cy="259045"/>
    <xdr:sp macro="" textlink="">
      <xdr:nvSpPr>
        <xdr:cNvPr id="404" name="テキスト ボックス 403"/>
        <xdr:cNvSpPr txBox="1"/>
      </xdr:nvSpPr>
      <xdr:spPr>
        <a:xfrm>
          <a:off x="15798800" y="63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405" name="円/楕円 404"/>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406" name="テキスト ボックス 405"/>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99378</xdr:rowOff>
    </xdr:from>
    <xdr:to>
      <xdr:col>21</xdr:col>
      <xdr:colOff>50800</xdr:colOff>
      <xdr:row>39</xdr:row>
      <xdr:rowOff>29528</xdr:rowOff>
    </xdr:to>
    <xdr:sp macro="" textlink="">
      <xdr:nvSpPr>
        <xdr:cNvPr id="407" name="円/楕円 406"/>
        <xdr:cNvSpPr/>
      </xdr:nvSpPr>
      <xdr:spPr>
        <a:xfrm>
          <a:off x="14351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39705</xdr:rowOff>
    </xdr:from>
    <xdr:ext cx="762000" cy="259045"/>
    <xdr:sp macro="" textlink="">
      <xdr:nvSpPr>
        <xdr:cNvPr id="408" name="テキスト ボックス 407"/>
        <xdr:cNvSpPr txBox="1"/>
      </xdr:nvSpPr>
      <xdr:spPr>
        <a:xfrm>
          <a:off x="14020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123507</xdr:rowOff>
    </xdr:from>
    <xdr:to>
      <xdr:col>19</xdr:col>
      <xdr:colOff>533400</xdr:colOff>
      <xdr:row>39</xdr:row>
      <xdr:rowOff>53657</xdr:rowOff>
    </xdr:to>
    <xdr:sp macro="" textlink="">
      <xdr:nvSpPr>
        <xdr:cNvPr id="409" name="円/楕円 408"/>
        <xdr:cNvSpPr/>
      </xdr:nvSpPr>
      <xdr:spPr>
        <a:xfrm>
          <a:off x="13462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63835</xdr:rowOff>
    </xdr:from>
    <xdr:ext cx="762000" cy="259045"/>
    <xdr:sp macro="" textlink="">
      <xdr:nvSpPr>
        <xdr:cNvPr id="410" name="テキスト ボックス 409"/>
        <xdr:cNvSpPr txBox="1"/>
      </xdr:nvSpPr>
      <xdr:spPr>
        <a:xfrm>
          <a:off x="13131800" y="64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借入額を元金償還額以下とする起債シーリングを実施し、地方債残高の減少を図っている他、新規の起債借入は、基準財政需要額への算入率が高い地方債（過疎対策事業債、合併特例事業債等）に限っている。併せて、地方交付税の減少（合併算定替の段階的縮減）等、歳入の減少に備えて基金積立を行ってきたため、類似団体より良好な水準となってい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58522</xdr:rowOff>
    </xdr:from>
    <xdr:to>
      <xdr:col>21</xdr:col>
      <xdr:colOff>0</xdr:colOff>
      <xdr:row>14</xdr:row>
      <xdr:rowOff>93751</xdr:rowOff>
    </xdr:to>
    <xdr:cxnSp macro="">
      <xdr:nvCxnSpPr>
        <xdr:cNvPr id="442" name="直線コネクタ 441"/>
        <xdr:cNvCxnSpPr/>
      </xdr:nvCxnSpPr>
      <xdr:spPr>
        <a:xfrm flipV="1">
          <a:off x="13512800" y="2458822"/>
          <a:ext cx="889000" cy="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43" name="将来負担の状況平均値テキスト"/>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45237</xdr:rowOff>
    </xdr:from>
    <xdr:to>
      <xdr:col>23</xdr:col>
      <xdr:colOff>457200</xdr:colOff>
      <xdr:row>15</xdr:row>
      <xdr:rowOff>146837</xdr:rowOff>
    </xdr:to>
    <xdr:sp macro="" textlink="">
      <xdr:nvSpPr>
        <xdr:cNvPr id="445" name="フローチャート : 判断 444"/>
        <xdr:cNvSpPr/>
      </xdr:nvSpPr>
      <xdr:spPr>
        <a:xfrm>
          <a:off x="16129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157014</xdr:rowOff>
    </xdr:from>
    <xdr:ext cx="736600" cy="259045"/>
    <xdr:sp macro="" textlink="">
      <xdr:nvSpPr>
        <xdr:cNvPr id="446" name="テキスト ボックス 445"/>
        <xdr:cNvSpPr txBox="1"/>
      </xdr:nvSpPr>
      <xdr:spPr>
        <a:xfrm>
          <a:off x="15798800" y="2385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63576</xdr:rowOff>
    </xdr:from>
    <xdr:to>
      <xdr:col>22</xdr:col>
      <xdr:colOff>254000</xdr:colOff>
      <xdr:row>15</xdr:row>
      <xdr:rowOff>165176</xdr:rowOff>
    </xdr:to>
    <xdr:sp macro="" textlink="">
      <xdr:nvSpPr>
        <xdr:cNvPr id="447" name="フローチャート : 判断 446"/>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8" name="テキスト ボックス 447"/>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49" name="フローチャート : 判断 448"/>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50" name="テキスト ボックス 449"/>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1" name="フローチャート : 判断 450"/>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2" name="テキスト ボックス 451"/>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7722</xdr:rowOff>
    </xdr:from>
    <xdr:to>
      <xdr:col>21</xdr:col>
      <xdr:colOff>50800</xdr:colOff>
      <xdr:row>14</xdr:row>
      <xdr:rowOff>109322</xdr:rowOff>
    </xdr:to>
    <xdr:sp macro="" textlink="">
      <xdr:nvSpPr>
        <xdr:cNvPr id="458" name="円/楕円 457"/>
        <xdr:cNvSpPr/>
      </xdr:nvSpPr>
      <xdr:spPr>
        <a:xfrm>
          <a:off x="14351000" y="24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119499</xdr:rowOff>
    </xdr:from>
    <xdr:ext cx="762000" cy="259045"/>
    <xdr:sp macro="" textlink="">
      <xdr:nvSpPr>
        <xdr:cNvPr id="459" name="テキスト ボックス 458"/>
        <xdr:cNvSpPr txBox="1"/>
      </xdr:nvSpPr>
      <xdr:spPr>
        <a:xfrm>
          <a:off x="14020800" y="21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42951</xdr:rowOff>
    </xdr:from>
    <xdr:to>
      <xdr:col>19</xdr:col>
      <xdr:colOff>533400</xdr:colOff>
      <xdr:row>14</xdr:row>
      <xdr:rowOff>144551</xdr:rowOff>
    </xdr:to>
    <xdr:sp macro="" textlink="">
      <xdr:nvSpPr>
        <xdr:cNvPr id="460" name="円/楕円 459"/>
        <xdr:cNvSpPr/>
      </xdr:nvSpPr>
      <xdr:spPr>
        <a:xfrm>
          <a:off x="13462000" y="24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154728</xdr:rowOff>
    </xdr:from>
    <xdr:ext cx="762000" cy="259045"/>
    <xdr:sp macro="" textlink="">
      <xdr:nvSpPr>
        <xdr:cNvPr id="461" name="テキスト ボックス 460"/>
        <xdr:cNvSpPr txBox="1"/>
      </xdr:nvSpPr>
      <xdr:spPr>
        <a:xfrm>
          <a:off x="13131800" y="221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熊本県芦北町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18,117
18,086
233.98
10,556,038
10,049,814
382,024
6,331,736
9,943,349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類似団体平均と比較して職員数が多いことから、人件費に係る経常収支比率が高くなっている。</a:t>
          </a:r>
          <a:r>
            <a:rPr kumimoji="1" lang="ja-JP" altLang="en-US" sz="1300">
              <a:solidFill>
                <a:schemeClr val="dk1"/>
              </a:solidFill>
              <a:effectLst/>
              <a:latin typeface="+mn-lt"/>
              <a:ea typeface="+mn-ea"/>
              <a:cs typeface="+mn-cs"/>
            </a:rPr>
            <a:t>平成２７年度には町立保育所の民間移譲を実施し比率が低下したものの、</a:t>
          </a:r>
          <a:r>
            <a:rPr kumimoji="1" lang="ja-JP" altLang="en-US" sz="1300">
              <a:latin typeface="ＭＳ Ｐゴシック"/>
            </a:rPr>
            <a:t>平成２８年度は、退職手当組合特別負担金が増加したため比率は再び上昇した。今後も行政の効率化を進めるとともに、定員管理や給与の適正化による歳出の見直しを実施し、比率の逓減に努めていく。</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165100</xdr:rowOff>
    </xdr:to>
    <xdr:cxnSp macro="">
      <xdr:nvCxnSpPr>
        <xdr:cNvPr id="66" name="直線コネクタ 65"/>
        <xdr:cNvCxnSpPr/>
      </xdr:nvCxnSpPr>
      <xdr:spPr>
        <a:xfrm>
          <a:off x="3987800" y="65354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20320</xdr:rowOff>
    </xdr:from>
    <xdr:to>
      <xdr:col>5</xdr:col>
      <xdr:colOff>549275</xdr:colOff>
      <xdr:row>38</xdr:row>
      <xdr:rowOff>88900</xdr:rowOff>
    </xdr:to>
    <xdr:cxnSp macro="">
      <xdr:nvCxnSpPr>
        <xdr:cNvPr id="69" name="直線コネクタ 68"/>
        <xdr:cNvCxnSpPr/>
      </xdr:nvCxnSpPr>
      <xdr:spPr>
        <a:xfrm flipV="1">
          <a:off x="3098800" y="653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38</xdr:row>
      <xdr:rowOff>88900</xdr:rowOff>
    </xdr:to>
    <xdr:cxnSp macro="">
      <xdr:nvCxnSpPr>
        <xdr:cNvPr id="72" name="直線コネクタ 71"/>
        <xdr:cNvCxnSpPr/>
      </xdr:nvCxnSpPr>
      <xdr:spPr>
        <a:xfrm>
          <a:off x="2209800" y="6459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37</xdr:row>
      <xdr:rowOff>130810</xdr:rowOff>
    </xdr:to>
    <xdr:cxnSp macro="">
      <xdr:nvCxnSpPr>
        <xdr:cNvPr id="75" name="直線コネクタ 74"/>
        <xdr:cNvCxnSpPr/>
      </xdr:nvCxnSpPr>
      <xdr:spPr>
        <a:xfrm flipV="1">
          <a:off x="1320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114300</xdr:rowOff>
    </xdr:from>
    <xdr:to>
      <xdr:col>7</xdr:col>
      <xdr:colOff>66675</xdr:colOff>
      <xdr:row>39</xdr:row>
      <xdr:rowOff>44450</xdr:rowOff>
    </xdr:to>
    <xdr:sp macro="" textlink="">
      <xdr:nvSpPr>
        <xdr:cNvPr id="85" name="円/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7" name="円/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9" name="円/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91" name="円/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3" name="円/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低い水準で推移しているものの、上昇傾向にある。平成２８年度は、大野温泉センターや芦北海浜総合公園に対する施設運営委託料の一般財源充当額が増加したため比率が上昇している。</a:t>
          </a:r>
          <a:endParaRPr kumimoji="1" lang="en-US" altLang="ja-JP" sz="1300">
            <a:latin typeface="ＭＳ Ｐゴシック"/>
          </a:endParaRPr>
        </a:p>
        <a:p>
          <a:r>
            <a:rPr kumimoji="1" lang="ja-JP" altLang="en-US" sz="1300">
              <a:latin typeface="ＭＳ Ｐゴシック"/>
            </a:rPr>
            <a:t>　今後、業務内容を精査し、行政コストの削減や効率化を図っていく。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16</xdr:row>
      <xdr:rowOff>119380</xdr:rowOff>
    </xdr:to>
    <xdr:cxnSp macro="">
      <xdr:nvCxnSpPr>
        <xdr:cNvPr id="127" name="直線コネクタ 126"/>
        <xdr:cNvCxnSpPr/>
      </xdr:nvCxnSpPr>
      <xdr:spPr>
        <a:xfrm>
          <a:off x="15671800" y="27863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43180</xdr:rowOff>
    </xdr:to>
    <xdr:cxnSp macro="">
      <xdr:nvCxnSpPr>
        <xdr:cNvPr id="130" name="直線コネクタ 129"/>
        <xdr:cNvCxnSpPr/>
      </xdr:nvCxnSpPr>
      <xdr:spPr>
        <a:xfrm>
          <a:off x="14782800" y="275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12700</xdr:rowOff>
    </xdr:to>
    <xdr:cxnSp macro="">
      <xdr:nvCxnSpPr>
        <xdr:cNvPr id="133" name="直線コネクタ 132"/>
        <xdr:cNvCxnSpPr/>
      </xdr:nvCxnSpPr>
      <xdr:spPr>
        <a:xfrm>
          <a:off x="13893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15</xdr:row>
      <xdr:rowOff>146050</xdr:rowOff>
    </xdr:to>
    <xdr:cxnSp macro="">
      <xdr:nvCxnSpPr>
        <xdr:cNvPr id="136" name="直線コネクタ 135"/>
        <xdr:cNvCxnSpPr/>
      </xdr:nvCxnSpPr>
      <xdr:spPr>
        <a:xfrm>
          <a:off x="13004800" y="269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6" name="円/楕円 145"/>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7"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8" name="円/楕円 147"/>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49" name="テキスト ボックス 148"/>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2" name="円/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4" name="円/楕円 153"/>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55" name="テキスト ボックス 154"/>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子ども医療費の支給対象年齢を１８歳までに引き上げているため、扶助費が増加し、類似団体平均との乖離が大きくなっている。平成２８年度は、子ども医療費の一般財源充当額が増加したため、比率が上昇したものの、今後もほぼ横ばいで推移するものと見込んでい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135165</xdr:rowOff>
    </xdr:to>
    <xdr:cxnSp macro="">
      <xdr:nvCxnSpPr>
        <xdr:cNvPr id="190" name="直線コネクタ 189"/>
        <xdr:cNvCxnSpPr/>
      </xdr:nvCxnSpPr>
      <xdr:spPr>
        <a:xfrm>
          <a:off x="3987800" y="9842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167822</xdr:rowOff>
    </xdr:to>
    <xdr:cxnSp macro="">
      <xdr:nvCxnSpPr>
        <xdr:cNvPr id="193" name="直線コネクタ 192"/>
        <xdr:cNvCxnSpPr/>
      </xdr:nvCxnSpPr>
      <xdr:spPr>
        <a:xfrm flipV="1">
          <a:off x="3098800" y="9842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4" name="フローチャート : 判断 193"/>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5" name="テキスト ボックス 194"/>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102507</xdr:rowOff>
    </xdr:from>
    <xdr:to>
      <xdr:col>4</xdr:col>
      <xdr:colOff>346075</xdr:colOff>
      <xdr:row>57</xdr:row>
      <xdr:rowOff>167822</xdr:rowOff>
    </xdr:to>
    <xdr:cxnSp macro="">
      <xdr:nvCxnSpPr>
        <xdr:cNvPr id="196" name="直線コネクタ 195"/>
        <xdr:cNvCxnSpPr/>
      </xdr:nvCxnSpPr>
      <xdr:spPr>
        <a:xfrm>
          <a:off x="2209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102507</xdr:rowOff>
    </xdr:from>
    <xdr:to>
      <xdr:col>3</xdr:col>
      <xdr:colOff>142875</xdr:colOff>
      <xdr:row>58</xdr:row>
      <xdr:rowOff>94343</xdr:rowOff>
    </xdr:to>
    <xdr:cxnSp macro="">
      <xdr:nvCxnSpPr>
        <xdr:cNvPr id="199" name="直線コネクタ 198"/>
        <xdr:cNvCxnSpPr/>
      </xdr:nvCxnSpPr>
      <xdr:spPr>
        <a:xfrm flipV="1">
          <a:off x="1320800" y="9875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9" name="円/楕円 208"/>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10"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117022</xdr:rowOff>
    </xdr:from>
    <xdr:to>
      <xdr:col>4</xdr:col>
      <xdr:colOff>396875</xdr:colOff>
      <xdr:row>58</xdr:row>
      <xdr:rowOff>47172</xdr:rowOff>
    </xdr:to>
    <xdr:sp macro="" textlink="">
      <xdr:nvSpPr>
        <xdr:cNvPr id="213" name="円/楕円 212"/>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31949</xdr:rowOff>
    </xdr:from>
    <xdr:ext cx="762000" cy="259045"/>
    <xdr:sp macro="" textlink="">
      <xdr:nvSpPr>
        <xdr:cNvPr id="214" name="テキスト ボックス 213"/>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51707</xdr:rowOff>
    </xdr:from>
    <xdr:to>
      <xdr:col>3</xdr:col>
      <xdr:colOff>193675</xdr:colOff>
      <xdr:row>57</xdr:row>
      <xdr:rowOff>153307</xdr:rowOff>
    </xdr:to>
    <xdr:sp macro="" textlink="">
      <xdr:nvSpPr>
        <xdr:cNvPr id="215" name="円/楕円 214"/>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138084</xdr:rowOff>
    </xdr:from>
    <xdr:ext cx="762000" cy="259045"/>
    <xdr:sp macro="" textlink="">
      <xdr:nvSpPr>
        <xdr:cNvPr id="216" name="テキスト ボックス 215"/>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43543</xdr:rowOff>
    </xdr:from>
    <xdr:to>
      <xdr:col>1</xdr:col>
      <xdr:colOff>676275</xdr:colOff>
      <xdr:row>58</xdr:row>
      <xdr:rowOff>145143</xdr:rowOff>
    </xdr:to>
    <xdr:sp macro="" textlink="">
      <xdr:nvSpPr>
        <xdr:cNvPr id="217" name="円/楕円 216"/>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129920</xdr:rowOff>
    </xdr:from>
    <xdr:ext cx="762000" cy="259045"/>
    <xdr:sp macro="" textlink="">
      <xdr:nvSpPr>
        <xdr:cNvPr id="218" name="テキスト ボックス 217"/>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平成２８年度においては、介護保険事業特別会計繰出金が増加したため比率も上昇した。今後も各特別会計における経常経費の節減に努め、繰出金の適正化に努める。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123190</xdr:rowOff>
    </xdr:to>
    <xdr:cxnSp macro="">
      <xdr:nvCxnSpPr>
        <xdr:cNvPr id="251" name="直線コネクタ 250"/>
        <xdr:cNvCxnSpPr/>
      </xdr:nvCxnSpPr>
      <xdr:spPr>
        <a:xfrm>
          <a:off x="15671800" y="98044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31750</xdr:rowOff>
    </xdr:to>
    <xdr:cxnSp macro="">
      <xdr:nvCxnSpPr>
        <xdr:cNvPr id="254" name="直線コネクタ 253"/>
        <xdr:cNvCxnSpPr/>
      </xdr:nvCxnSpPr>
      <xdr:spPr>
        <a:xfrm>
          <a:off x="14782800" y="977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57</xdr:row>
      <xdr:rowOff>1270</xdr:rowOff>
    </xdr:to>
    <xdr:cxnSp macro="">
      <xdr:nvCxnSpPr>
        <xdr:cNvPr id="257" name="直線コネクタ 256"/>
        <xdr:cNvCxnSpPr/>
      </xdr:nvCxnSpPr>
      <xdr:spPr>
        <a:xfrm>
          <a:off x="13893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56</xdr:row>
      <xdr:rowOff>142240</xdr:rowOff>
    </xdr:to>
    <xdr:cxnSp macro="">
      <xdr:nvCxnSpPr>
        <xdr:cNvPr id="260" name="直線コネクタ 259"/>
        <xdr:cNvCxnSpPr/>
      </xdr:nvCxnSpPr>
      <xdr:spPr>
        <a:xfrm flipV="1">
          <a:off x="13004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70" name="円/楕円 269"/>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71"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2" name="円/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3" name="テキスト ボックス 272"/>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4" name="円/楕円 273"/>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75" name="テキスト ボックス 274"/>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6" name="円/楕円 275"/>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7" name="テキスト ボックス 27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8" name="円/楕円 277"/>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31767</xdr:rowOff>
    </xdr:from>
    <xdr:ext cx="762000" cy="259045"/>
    <xdr:sp macro="" textlink="">
      <xdr:nvSpPr>
        <xdr:cNvPr id="279" name="テキスト ボックス 278"/>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平成２８年度においては、水俣芦北広域行政事務組合に対するし尿処理費負担金が減少したが、比率は横ばいで推移している。</a:t>
          </a:r>
          <a:endParaRPr kumimoji="1" lang="en-US" altLang="ja-JP" sz="1300">
            <a:latin typeface="ＭＳ Ｐゴシック"/>
          </a:endParaRPr>
        </a:p>
        <a:p>
          <a:r>
            <a:rPr kumimoji="1" lang="ja-JP" altLang="en-US" sz="1300">
              <a:latin typeface="ＭＳ Ｐゴシック"/>
            </a:rPr>
            <a:t>　今後も、一部事務組合への負担金の動向を注視するとともに、補助費については制度内容の見直しも検討し、経常経費の削減に努める。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108712</xdr:rowOff>
    </xdr:from>
    <xdr:to>
      <xdr:col>24</xdr:col>
      <xdr:colOff>31750</xdr:colOff>
      <xdr:row>36</xdr:row>
      <xdr:rowOff>113284</xdr:rowOff>
    </xdr:to>
    <xdr:cxnSp macro="">
      <xdr:nvCxnSpPr>
        <xdr:cNvPr id="309" name="直線コネクタ 308"/>
        <xdr:cNvCxnSpPr/>
      </xdr:nvCxnSpPr>
      <xdr:spPr>
        <a:xfrm flipV="1">
          <a:off x="15671800" y="62809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36</xdr:row>
      <xdr:rowOff>113284</xdr:rowOff>
    </xdr:to>
    <xdr:cxnSp macro="">
      <xdr:nvCxnSpPr>
        <xdr:cNvPr id="312" name="直線コネクタ 311"/>
        <xdr:cNvCxnSpPr/>
      </xdr:nvCxnSpPr>
      <xdr:spPr>
        <a:xfrm>
          <a:off x="14782800" y="6235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3" name="フローチャート : 判断 312"/>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4" name="テキスト ボックス 313"/>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90424</xdr:rowOff>
    </xdr:to>
    <xdr:cxnSp macro="">
      <xdr:nvCxnSpPr>
        <xdr:cNvPr id="315" name="直線コネクタ 314"/>
        <xdr:cNvCxnSpPr/>
      </xdr:nvCxnSpPr>
      <xdr:spPr>
        <a:xfrm flipV="1">
          <a:off x="13893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117856</xdr:rowOff>
    </xdr:to>
    <xdr:cxnSp macro="">
      <xdr:nvCxnSpPr>
        <xdr:cNvPr id="318" name="直線コネクタ 317"/>
        <xdr:cNvCxnSpPr/>
      </xdr:nvCxnSpPr>
      <xdr:spPr>
        <a:xfrm flipV="1">
          <a:off x="13004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8" name="円/楕円 327"/>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29"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30" name="円/楕円 329"/>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31" name="テキスト ボックス 330"/>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xdr:rowOff>
    </xdr:from>
    <xdr:to>
      <xdr:col>21</xdr:col>
      <xdr:colOff>412750</xdr:colOff>
      <xdr:row>36</xdr:row>
      <xdr:rowOff>113792</xdr:rowOff>
    </xdr:to>
    <xdr:sp macro="" textlink="">
      <xdr:nvSpPr>
        <xdr:cNvPr id="332" name="円/楕円 331"/>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123969</xdr:rowOff>
    </xdr:from>
    <xdr:ext cx="762000" cy="259045"/>
    <xdr:sp macro="" textlink="">
      <xdr:nvSpPr>
        <xdr:cNvPr id="333" name="テキスト ボックス 332"/>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4" name="円/楕円 333"/>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35" name="テキスト ボックス 334"/>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6" name="円/楕円 335"/>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37" name="テキスト ボックス 336"/>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比率が高くなっているが、新規借入額を元金償還額以下とする起債シーリングを行っているため、元利償還金の額は逓減してきた。今後は、事業の必要性や優先度を精査して新規起債発行額の調整を行い、健全財政の維持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77</xdr:row>
      <xdr:rowOff>147574</xdr:rowOff>
    </xdr:to>
    <xdr:cxnSp macro="">
      <xdr:nvCxnSpPr>
        <xdr:cNvPr id="367" name="直線コネクタ 366"/>
        <xdr:cNvCxnSpPr/>
      </xdr:nvCxnSpPr>
      <xdr:spPr>
        <a:xfrm flipV="1">
          <a:off x="3987800" y="133446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147574</xdr:rowOff>
    </xdr:from>
    <xdr:to>
      <xdr:col>5</xdr:col>
      <xdr:colOff>549275</xdr:colOff>
      <xdr:row>78</xdr:row>
      <xdr:rowOff>3556</xdr:rowOff>
    </xdr:to>
    <xdr:cxnSp macro="">
      <xdr:nvCxnSpPr>
        <xdr:cNvPr id="370" name="直線コネクタ 369"/>
        <xdr:cNvCxnSpPr/>
      </xdr:nvCxnSpPr>
      <xdr:spPr>
        <a:xfrm flipV="1">
          <a:off x="3098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129287</xdr:rowOff>
    </xdr:from>
    <xdr:to>
      <xdr:col>4</xdr:col>
      <xdr:colOff>346075</xdr:colOff>
      <xdr:row>78</xdr:row>
      <xdr:rowOff>3556</xdr:rowOff>
    </xdr:to>
    <xdr:cxnSp macro="">
      <xdr:nvCxnSpPr>
        <xdr:cNvPr id="373" name="直線コネクタ 372"/>
        <xdr:cNvCxnSpPr/>
      </xdr:nvCxnSpPr>
      <xdr:spPr>
        <a:xfrm>
          <a:off x="2209800" y="133309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5" name="テキスト ボックス 374"/>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129287</xdr:rowOff>
    </xdr:from>
    <xdr:to>
      <xdr:col>3</xdr:col>
      <xdr:colOff>142875</xdr:colOff>
      <xdr:row>78</xdr:row>
      <xdr:rowOff>17272</xdr:rowOff>
    </xdr:to>
    <xdr:cxnSp macro="">
      <xdr:nvCxnSpPr>
        <xdr:cNvPr id="376" name="直線コネクタ 375"/>
        <xdr:cNvCxnSpPr/>
      </xdr:nvCxnSpPr>
      <xdr:spPr>
        <a:xfrm flipV="1">
          <a:off x="1320800" y="133309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86" name="円/楕円 385"/>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64279</xdr:rowOff>
    </xdr:from>
    <xdr:ext cx="762000" cy="259045"/>
    <xdr:sp macro="" textlink="">
      <xdr:nvSpPr>
        <xdr:cNvPr id="387"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96774</xdr:rowOff>
    </xdr:from>
    <xdr:to>
      <xdr:col>5</xdr:col>
      <xdr:colOff>600075</xdr:colOff>
      <xdr:row>78</xdr:row>
      <xdr:rowOff>26924</xdr:rowOff>
    </xdr:to>
    <xdr:sp macro="" textlink="">
      <xdr:nvSpPr>
        <xdr:cNvPr id="388" name="円/楕円 387"/>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11701</xdr:rowOff>
    </xdr:from>
    <xdr:ext cx="736600" cy="259045"/>
    <xdr:sp macro="" textlink="">
      <xdr:nvSpPr>
        <xdr:cNvPr id="389" name="テキスト ボックス 388"/>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90" name="円/楕円 389"/>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91" name="テキスト ボックス 390"/>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92" name="円/楕円 391"/>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18814</xdr:rowOff>
    </xdr:from>
    <xdr:ext cx="762000" cy="259045"/>
    <xdr:sp macro="" textlink="">
      <xdr:nvSpPr>
        <xdr:cNvPr id="393" name="テキスト ボックス 392"/>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94" name="円/楕円 393"/>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95" name="テキスト ボックス 394"/>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経費は平成２７年度より減少しているものの、経常一般財源の減少幅がより大きかったことから比率は上昇した。今後も引き続き、事業見直しによる歳出の削減を推進し、財政の健全化に努めていく。</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134620</xdr:rowOff>
    </xdr:from>
    <xdr:to>
      <xdr:col>24</xdr:col>
      <xdr:colOff>31750</xdr:colOff>
      <xdr:row>76</xdr:row>
      <xdr:rowOff>130811</xdr:rowOff>
    </xdr:to>
    <xdr:cxnSp macro="">
      <xdr:nvCxnSpPr>
        <xdr:cNvPr id="428" name="直線コネクタ 427"/>
        <xdr:cNvCxnSpPr/>
      </xdr:nvCxnSpPr>
      <xdr:spPr>
        <a:xfrm>
          <a:off x="15671800" y="1299337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119380</xdr:rowOff>
    </xdr:from>
    <xdr:to>
      <xdr:col>22</xdr:col>
      <xdr:colOff>565150</xdr:colOff>
      <xdr:row>75</xdr:row>
      <xdr:rowOff>134620</xdr:rowOff>
    </xdr:to>
    <xdr:cxnSp macro="">
      <xdr:nvCxnSpPr>
        <xdr:cNvPr id="431" name="直線コネクタ 430"/>
        <xdr:cNvCxnSpPr/>
      </xdr:nvCxnSpPr>
      <xdr:spPr>
        <a:xfrm>
          <a:off x="14782800" y="12978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125730</xdr:rowOff>
    </xdr:from>
    <xdr:to>
      <xdr:col>22</xdr:col>
      <xdr:colOff>615950</xdr:colOff>
      <xdr:row>75</xdr:row>
      <xdr:rowOff>55880</xdr:rowOff>
    </xdr:to>
    <xdr:sp macro="" textlink="">
      <xdr:nvSpPr>
        <xdr:cNvPr id="432" name="フローチャート : 判断 431"/>
        <xdr:cNvSpPr/>
      </xdr:nvSpPr>
      <xdr:spPr>
        <a:xfrm>
          <a:off x="15621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66057</xdr:rowOff>
    </xdr:from>
    <xdr:ext cx="736600" cy="259045"/>
    <xdr:sp macro="" textlink="">
      <xdr:nvSpPr>
        <xdr:cNvPr id="433" name="テキスト ボックス 432"/>
        <xdr:cNvSpPr txBox="1"/>
      </xdr:nvSpPr>
      <xdr:spPr>
        <a:xfrm>
          <a:off x="15290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8890</xdr:rowOff>
    </xdr:from>
    <xdr:to>
      <xdr:col>21</xdr:col>
      <xdr:colOff>361950</xdr:colOff>
      <xdr:row>75</xdr:row>
      <xdr:rowOff>119380</xdr:rowOff>
    </xdr:to>
    <xdr:cxnSp macro="">
      <xdr:nvCxnSpPr>
        <xdr:cNvPr id="434" name="直線コネクタ 433"/>
        <xdr:cNvCxnSpPr/>
      </xdr:nvCxnSpPr>
      <xdr:spPr>
        <a:xfrm>
          <a:off x="13893800" y="128676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xdr:rowOff>
    </xdr:from>
    <xdr:to>
      <xdr:col>20</xdr:col>
      <xdr:colOff>158750</xdr:colOff>
      <xdr:row>75</xdr:row>
      <xdr:rowOff>77470</xdr:rowOff>
    </xdr:to>
    <xdr:cxnSp macro="">
      <xdr:nvCxnSpPr>
        <xdr:cNvPr id="437" name="直線コネクタ 436"/>
        <xdr:cNvCxnSpPr/>
      </xdr:nvCxnSpPr>
      <xdr:spPr>
        <a:xfrm flipV="1">
          <a:off x="13004800" y="12867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74947</xdr:rowOff>
    </xdr:from>
    <xdr:ext cx="762000" cy="259045"/>
    <xdr:sp macro="" textlink="">
      <xdr:nvSpPr>
        <xdr:cNvPr id="439" name="テキスト ボックス 438"/>
        <xdr:cNvSpPr txBox="1"/>
      </xdr:nvSpPr>
      <xdr:spPr>
        <a:xfrm>
          <a:off x="13512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80011</xdr:rowOff>
    </xdr:from>
    <xdr:to>
      <xdr:col>24</xdr:col>
      <xdr:colOff>82550</xdr:colOff>
      <xdr:row>77</xdr:row>
      <xdr:rowOff>10161</xdr:rowOff>
    </xdr:to>
    <xdr:sp macro="" textlink="">
      <xdr:nvSpPr>
        <xdr:cNvPr id="447" name="円/楕円 446"/>
        <xdr:cNvSpPr/>
      </xdr:nvSpPr>
      <xdr:spPr>
        <a:xfrm>
          <a:off x="16459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52088</xdr:rowOff>
    </xdr:from>
    <xdr:ext cx="762000" cy="259045"/>
    <xdr:sp macro="" textlink="">
      <xdr:nvSpPr>
        <xdr:cNvPr id="448" name="公債費以外該当値テキスト"/>
        <xdr:cNvSpPr txBox="1"/>
      </xdr:nvSpPr>
      <xdr:spPr>
        <a:xfrm>
          <a:off x="165989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83820</xdr:rowOff>
    </xdr:from>
    <xdr:to>
      <xdr:col>22</xdr:col>
      <xdr:colOff>615950</xdr:colOff>
      <xdr:row>76</xdr:row>
      <xdr:rowOff>13970</xdr:rowOff>
    </xdr:to>
    <xdr:sp macro="" textlink="">
      <xdr:nvSpPr>
        <xdr:cNvPr id="449" name="円/楕円 448"/>
        <xdr:cNvSpPr/>
      </xdr:nvSpPr>
      <xdr:spPr>
        <a:xfrm>
          <a:off x="15621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50" name="テキスト ボックス 449"/>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68580</xdr:rowOff>
    </xdr:from>
    <xdr:to>
      <xdr:col>21</xdr:col>
      <xdr:colOff>412750</xdr:colOff>
      <xdr:row>75</xdr:row>
      <xdr:rowOff>170180</xdr:rowOff>
    </xdr:to>
    <xdr:sp macro="" textlink="">
      <xdr:nvSpPr>
        <xdr:cNvPr id="451" name="円/楕円 450"/>
        <xdr:cNvSpPr/>
      </xdr:nvSpPr>
      <xdr:spPr>
        <a:xfrm>
          <a:off x="14732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52" name="テキスト ボックス 451"/>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129540</xdr:rowOff>
    </xdr:from>
    <xdr:to>
      <xdr:col>20</xdr:col>
      <xdr:colOff>209550</xdr:colOff>
      <xdr:row>75</xdr:row>
      <xdr:rowOff>59690</xdr:rowOff>
    </xdr:to>
    <xdr:sp macro="" textlink="">
      <xdr:nvSpPr>
        <xdr:cNvPr id="453" name="円/楕円 452"/>
        <xdr:cNvSpPr/>
      </xdr:nvSpPr>
      <xdr:spPr>
        <a:xfrm>
          <a:off x="13843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69867</xdr:rowOff>
    </xdr:from>
    <xdr:ext cx="762000" cy="259045"/>
    <xdr:sp macro="" textlink="">
      <xdr:nvSpPr>
        <xdr:cNvPr id="454" name="テキスト ボックス 453"/>
        <xdr:cNvSpPr txBox="1"/>
      </xdr:nvSpPr>
      <xdr:spPr>
        <a:xfrm>
          <a:off x="13512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26670</xdr:rowOff>
    </xdr:from>
    <xdr:to>
      <xdr:col>19</xdr:col>
      <xdr:colOff>6350</xdr:colOff>
      <xdr:row>75</xdr:row>
      <xdr:rowOff>128270</xdr:rowOff>
    </xdr:to>
    <xdr:sp macro="" textlink="">
      <xdr:nvSpPr>
        <xdr:cNvPr id="455" name="円/楕円 454"/>
        <xdr:cNvSpPr/>
      </xdr:nvSpPr>
      <xdr:spPr>
        <a:xfrm>
          <a:off x="12954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113047</xdr:rowOff>
    </xdr:from>
    <xdr:ext cx="762000" cy="259045"/>
    <xdr:sp macro="" textlink="">
      <xdr:nvSpPr>
        <xdr:cNvPr id="456" name="テキスト ボックス 455"/>
        <xdr:cNvSpPr txBox="1"/>
      </xdr:nvSpPr>
      <xdr:spPr>
        <a:xfrm>
          <a:off x="12623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熊本県芦北町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63035</xdr:rowOff>
    </xdr:from>
    <xdr:to>
      <xdr:col>4</xdr:col>
      <xdr:colOff>1117600</xdr:colOff>
      <xdr:row>15</xdr:row>
      <xdr:rowOff>110274</xdr:rowOff>
    </xdr:to>
    <xdr:cxnSp macro="">
      <xdr:nvCxnSpPr>
        <xdr:cNvPr id="52" name="直線コネクタ 51"/>
        <xdr:cNvCxnSpPr/>
      </xdr:nvCxnSpPr>
      <xdr:spPr bwMode="auto">
        <a:xfrm flipV="1">
          <a:off x="5003800" y="2682410"/>
          <a:ext cx="647700" cy="4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110274</xdr:rowOff>
    </xdr:from>
    <xdr:to>
      <xdr:col>4</xdr:col>
      <xdr:colOff>469900</xdr:colOff>
      <xdr:row>15</xdr:row>
      <xdr:rowOff>127991</xdr:rowOff>
    </xdr:to>
    <xdr:cxnSp macro="">
      <xdr:nvCxnSpPr>
        <xdr:cNvPr id="55" name="直線コネクタ 54"/>
        <xdr:cNvCxnSpPr/>
      </xdr:nvCxnSpPr>
      <xdr:spPr bwMode="auto">
        <a:xfrm flipV="1">
          <a:off x="4305300" y="2729649"/>
          <a:ext cx="698500" cy="17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107005</xdr:rowOff>
    </xdr:from>
    <xdr:ext cx="736600" cy="259045"/>
    <xdr:sp macro="" textlink="">
      <xdr:nvSpPr>
        <xdr:cNvPr id="57" name="テキスト ボックス 56"/>
        <xdr:cNvSpPr txBox="1"/>
      </xdr:nvSpPr>
      <xdr:spPr>
        <a:xfrm>
          <a:off x="4622800" y="306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127991</xdr:rowOff>
    </xdr:from>
    <xdr:to>
      <xdr:col>3</xdr:col>
      <xdr:colOff>904875</xdr:colOff>
      <xdr:row>16</xdr:row>
      <xdr:rowOff>16809</xdr:rowOff>
    </xdr:to>
    <xdr:cxnSp macro="">
      <xdr:nvCxnSpPr>
        <xdr:cNvPr id="58" name="直線コネクタ 57"/>
        <xdr:cNvCxnSpPr/>
      </xdr:nvCxnSpPr>
      <xdr:spPr bwMode="auto">
        <a:xfrm flipV="1">
          <a:off x="3606800" y="2747366"/>
          <a:ext cx="698500" cy="60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3387</xdr:rowOff>
    </xdr:from>
    <xdr:to>
      <xdr:col>3</xdr:col>
      <xdr:colOff>206375</xdr:colOff>
      <xdr:row>16</xdr:row>
      <xdr:rowOff>16809</xdr:rowOff>
    </xdr:to>
    <xdr:cxnSp macro="">
      <xdr:nvCxnSpPr>
        <xdr:cNvPr id="61" name="直線コネクタ 60"/>
        <xdr:cNvCxnSpPr/>
      </xdr:nvCxnSpPr>
      <xdr:spPr bwMode="auto">
        <a:xfrm>
          <a:off x="2908300" y="2794212"/>
          <a:ext cx="698500" cy="1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12235</xdr:rowOff>
    </xdr:from>
    <xdr:to>
      <xdr:col>5</xdr:col>
      <xdr:colOff>34925</xdr:colOff>
      <xdr:row>15</xdr:row>
      <xdr:rowOff>113835</xdr:rowOff>
    </xdr:to>
    <xdr:sp macro="" textlink="">
      <xdr:nvSpPr>
        <xdr:cNvPr id="71" name="円/楕円 70"/>
        <xdr:cNvSpPr/>
      </xdr:nvSpPr>
      <xdr:spPr bwMode="auto">
        <a:xfrm>
          <a:off x="5600700" y="263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28762</xdr:rowOff>
    </xdr:from>
    <xdr:ext cx="762000" cy="259045"/>
    <xdr:sp macro="" textlink="">
      <xdr:nvSpPr>
        <xdr:cNvPr id="72" name="人口1人当たり決算額の推移該当値テキスト130"/>
        <xdr:cNvSpPr txBox="1"/>
      </xdr:nvSpPr>
      <xdr:spPr>
        <a:xfrm>
          <a:off x="5740400" y="24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116,834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59474</xdr:rowOff>
    </xdr:from>
    <xdr:to>
      <xdr:col>4</xdr:col>
      <xdr:colOff>520700</xdr:colOff>
      <xdr:row>15</xdr:row>
      <xdr:rowOff>161074</xdr:rowOff>
    </xdr:to>
    <xdr:sp macro="" textlink="">
      <xdr:nvSpPr>
        <xdr:cNvPr id="73" name="円/楕円 72"/>
        <xdr:cNvSpPr/>
      </xdr:nvSpPr>
      <xdr:spPr bwMode="auto">
        <a:xfrm>
          <a:off x="4953000" y="267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171251</xdr:rowOff>
    </xdr:from>
    <xdr:ext cx="736600" cy="259045"/>
    <xdr:sp macro="" textlink="">
      <xdr:nvSpPr>
        <xdr:cNvPr id="74" name="テキスト ボックス 73"/>
        <xdr:cNvSpPr txBox="1"/>
      </xdr:nvSpPr>
      <xdr:spPr>
        <a:xfrm>
          <a:off x="4622800" y="2447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113,941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77191</xdr:rowOff>
    </xdr:from>
    <xdr:to>
      <xdr:col>3</xdr:col>
      <xdr:colOff>955675</xdr:colOff>
      <xdr:row>16</xdr:row>
      <xdr:rowOff>7341</xdr:rowOff>
    </xdr:to>
    <xdr:sp macro="" textlink="">
      <xdr:nvSpPr>
        <xdr:cNvPr id="75" name="円/楕円 74"/>
        <xdr:cNvSpPr/>
      </xdr:nvSpPr>
      <xdr:spPr bwMode="auto">
        <a:xfrm>
          <a:off x="4254500" y="2696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17518</xdr:rowOff>
    </xdr:from>
    <xdr:ext cx="762000" cy="259045"/>
    <xdr:sp macro="" textlink="">
      <xdr:nvSpPr>
        <xdr:cNvPr id="76" name="テキスト ボックス 75"/>
        <xdr:cNvSpPr txBox="1"/>
      </xdr:nvSpPr>
      <xdr:spPr>
        <a:xfrm>
          <a:off x="3924300" y="246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112,856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137459</xdr:rowOff>
    </xdr:from>
    <xdr:to>
      <xdr:col>3</xdr:col>
      <xdr:colOff>257175</xdr:colOff>
      <xdr:row>16</xdr:row>
      <xdr:rowOff>67609</xdr:rowOff>
    </xdr:to>
    <xdr:sp macro="" textlink="">
      <xdr:nvSpPr>
        <xdr:cNvPr id="77" name="円/楕円 76"/>
        <xdr:cNvSpPr/>
      </xdr:nvSpPr>
      <xdr:spPr bwMode="auto">
        <a:xfrm>
          <a:off x="3556000" y="275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77786</xdr:rowOff>
    </xdr:from>
    <xdr:ext cx="762000" cy="259045"/>
    <xdr:sp macro="" textlink="">
      <xdr:nvSpPr>
        <xdr:cNvPr id="78" name="テキスト ボックス 77"/>
        <xdr:cNvSpPr txBox="1"/>
      </xdr:nvSpPr>
      <xdr:spPr>
        <a:xfrm>
          <a:off x="3225800" y="252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109,165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124037</xdr:rowOff>
    </xdr:from>
    <xdr:to>
      <xdr:col>2</xdr:col>
      <xdr:colOff>692150</xdr:colOff>
      <xdr:row>16</xdr:row>
      <xdr:rowOff>54187</xdr:rowOff>
    </xdr:to>
    <xdr:sp macro="" textlink="">
      <xdr:nvSpPr>
        <xdr:cNvPr id="79" name="円/楕円 78"/>
        <xdr:cNvSpPr/>
      </xdr:nvSpPr>
      <xdr:spPr bwMode="auto">
        <a:xfrm>
          <a:off x="2857500" y="2743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64364</xdr:rowOff>
    </xdr:from>
    <xdr:ext cx="762000" cy="259045"/>
    <xdr:sp macro="" textlink="">
      <xdr:nvSpPr>
        <xdr:cNvPr id="80" name="テキスト ボックス 79"/>
        <xdr:cNvSpPr txBox="1"/>
      </xdr:nvSpPr>
      <xdr:spPr>
        <a:xfrm>
          <a:off x="2527300" y="25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307099</xdr:rowOff>
    </xdr:from>
    <xdr:to>
      <xdr:col>4</xdr:col>
      <xdr:colOff>1117600</xdr:colOff>
      <xdr:row>35</xdr:row>
      <xdr:rowOff>319119</xdr:rowOff>
    </xdr:to>
    <xdr:cxnSp macro="">
      <xdr:nvCxnSpPr>
        <xdr:cNvPr id="113" name="直線コネクタ 112"/>
        <xdr:cNvCxnSpPr/>
      </xdr:nvCxnSpPr>
      <xdr:spPr bwMode="auto">
        <a:xfrm flipV="1">
          <a:off x="5003800" y="6917449"/>
          <a:ext cx="647700" cy="12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319119</xdr:rowOff>
    </xdr:from>
    <xdr:to>
      <xdr:col>4</xdr:col>
      <xdr:colOff>469900</xdr:colOff>
      <xdr:row>35</xdr:row>
      <xdr:rowOff>325558</xdr:rowOff>
    </xdr:to>
    <xdr:cxnSp macro="">
      <xdr:nvCxnSpPr>
        <xdr:cNvPr id="116" name="直線コネクタ 115"/>
        <xdr:cNvCxnSpPr/>
      </xdr:nvCxnSpPr>
      <xdr:spPr bwMode="auto">
        <a:xfrm flipV="1">
          <a:off x="4305300" y="6929469"/>
          <a:ext cx="6985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126187</xdr:rowOff>
    </xdr:from>
    <xdr:to>
      <xdr:col>4</xdr:col>
      <xdr:colOff>520700</xdr:colOff>
      <xdr:row>35</xdr:row>
      <xdr:rowOff>227787</xdr:rowOff>
    </xdr:to>
    <xdr:sp macro="" textlink="">
      <xdr:nvSpPr>
        <xdr:cNvPr id="117" name="フローチャート : 判断 116"/>
        <xdr:cNvSpPr/>
      </xdr:nvSpPr>
      <xdr:spPr bwMode="auto">
        <a:xfrm>
          <a:off x="4953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237964</xdr:rowOff>
    </xdr:from>
    <xdr:ext cx="736600" cy="259045"/>
    <xdr:sp macro="" textlink="">
      <xdr:nvSpPr>
        <xdr:cNvPr id="118" name="テキスト ボックス 117"/>
        <xdr:cNvSpPr txBox="1"/>
      </xdr:nvSpPr>
      <xdr:spPr>
        <a:xfrm>
          <a:off x="4622800" y="650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316757</xdr:rowOff>
    </xdr:from>
    <xdr:to>
      <xdr:col>3</xdr:col>
      <xdr:colOff>904875</xdr:colOff>
      <xdr:row>35</xdr:row>
      <xdr:rowOff>325558</xdr:rowOff>
    </xdr:to>
    <xdr:cxnSp macro="">
      <xdr:nvCxnSpPr>
        <xdr:cNvPr id="119" name="直線コネクタ 118"/>
        <xdr:cNvCxnSpPr/>
      </xdr:nvCxnSpPr>
      <xdr:spPr bwMode="auto">
        <a:xfrm>
          <a:off x="3606800" y="6927107"/>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302546</xdr:rowOff>
    </xdr:from>
    <xdr:to>
      <xdr:col>3</xdr:col>
      <xdr:colOff>206375</xdr:colOff>
      <xdr:row>35</xdr:row>
      <xdr:rowOff>316757</xdr:rowOff>
    </xdr:to>
    <xdr:cxnSp macro="">
      <xdr:nvCxnSpPr>
        <xdr:cNvPr id="122" name="直線コネクタ 121"/>
        <xdr:cNvCxnSpPr/>
      </xdr:nvCxnSpPr>
      <xdr:spPr bwMode="auto">
        <a:xfrm>
          <a:off x="2908300" y="6912896"/>
          <a:ext cx="698500" cy="1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256299</xdr:rowOff>
    </xdr:from>
    <xdr:to>
      <xdr:col>5</xdr:col>
      <xdr:colOff>34925</xdr:colOff>
      <xdr:row>36</xdr:row>
      <xdr:rowOff>14999</xdr:rowOff>
    </xdr:to>
    <xdr:sp macro="" textlink="">
      <xdr:nvSpPr>
        <xdr:cNvPr id="132" name="円/楕円 131"/>
        <xdr:cNvSpPr/>
      </xdr:nvSpPr>
      <xdr:spPr bwMode="auto">
        <a:xfrm>
          <a:off x="5600700" y="686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228376</xdr:rowOff>
    </xdr:from>
    <xdr:ext cx="762000" cy="259045"/>
    <xdr:sp macro="" textlink="">
      <xdr:nvSpPr>
        <xdr:cNvPr id="133" name="人口1人当たり決算額の推移該当値テキスト445"/>
        <xdr:cNvSpPr txBox="1"/>
      </xdr:nvSpPr>
      <xdr:spPr>
        <a:xfrm>
          <a:off x="5740400" y="683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268319</xdr:rowOff>
    </xdr:from>
    <xdr:to>
      <xdr:col>4</xdr:col>
      <xdr:colOff>520700</xdr:colOff>
      <xdr:row>36</xdr:row>
      <xdr:rowOff>27019</xdr:rowOff>
    </xdr:to>
    <xdr:sp macro="" textlink="">
      <xdr:nvSpPr>
        <xdr:cNvPr id="134" name="円/楕円 133"/>
        <xdr:cNvSpPr/>
      </xdr:nvSpPr>
      <xdr:spPr bwMode="auto">
        <a:xfrm>
          <a:off x="4953000" y="6878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11796</xdr:rowOff>
    </xdr:from>
    <xdr:ext cx="736600" cy="259045"/>
    <xdr:sp macro="" textlink="">
      <xdr:nvSpPr>
        <xdr:cNvPr id="135" name="テキスト ボックス 134"/>
        <xdr:cNvSpPr txBox="1"/>
      </xdr:nvSpPr>
      <xdr:spPr>
        <a:xfrm>
          <a:off x="4622800" y="696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274758</xdr:rowOff>
    </xdr:from>
    <xdr:to>
      <xdr:col>3</xdr:col>
      <xdr:colOff>955675</xdr:colOff>
      <xdr:row>36</xdr:row>
      <xdr:rowOff>33458</xdr:rowOff>
    </xdr:to>
    <xdr:sp macro="" textlink="">
      <xdr:nvSpPr>
        <xdr:cNvPr id="136" name="円/楕円 135"/>
        <xdr:cNvSpPr/>
      </xdr:nvSpPr>
      <xdr:spPr bwMode="auto">
        <a:xfrm>
          <a:off x="4254500" y="688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18235</xdr:rowOff>
    </xdr:from>
    <xdr:ext cx="762000" cy="259045"/>
    <xdr:sp macro="" textlink="">
      <xdr:nvSpPr>
        <xdr:cNvPr id="137" name="テキスト ボックス 136"/>
        <xdr:cNvSpPr txBox="1"/>
      </xdr:nvSpPr>
      <xdr:spPr>
        <a:xfrm>
          <a:off x="3924300" y="697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265957</xdr:rowOff>
    </xdr:from>
    <xdr:to>
      <xdr:col>3</xdr:col>
      <xdr:colOff>257175</xdr:colOff>
      <xdr:row>36</xdr:row>
      <xdr:rowOff>24657</xdr:rowOff>
    </xdr:to>
    <xdr:sp macro="" textlink="">
      <xdr:nvSpPr>
        <xdr:cNvPr id="138" name="円/楕円 137"/>
        <xdr:cNvSpPr/>
      </xdr:nvSpPr>
      <xdr:spPr bwMode="auto">
        <a:xfrm>
          <a:off x="3556000" y="687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9434</xdr:rowOff>
    </xdr:from>
    <xdr:ext cx="762000" cy="259045"/>
    <xdr:sp macro="" textlink="">
      <xdr:nvSpPr>
        <xdr:cNvPr id="139" name="テキスト ボックス 138"/>
        <xdr:cNvSpPr txBox="1"/>
      </xdr:nvSpPr>
      <xdr:spPr>
        <a:xfrm>
          <a:off x="3225800" y="696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251746</xdr:rowOff>
    </xdr:from>
    <xdr:to>
      <xdr:col>2</xdr:col>
      <xdr:colOff>692150</xdr:colOff>
      <xdr:row>36</xdr:row>
      <xdr:rowOff>10446</xdr:rowOff>
    </xdr:to>
    <xdr:sp macro="" textlink="">
      <xdr:nvSpPr>
        <xdr:cNvPr id="140" name="円/楕円 139"/>
        <xdr:cNvSpPr/>
      </xdr:nvSpPr>
      <xdr:spPr bwMode="auto">
        <a:xfrm>
          <a:off x="2857500" y="686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338123</xdr:rowOff>
    </xdr:from>
    <xdr:ext cx="762000" cy="259045"/>
    <xdr:sp macro="" textlink="">
      <xdr:nvSpPr>
        <xdr:cNvPr id="141" name="テキスト ボックス 140"/>
        <xdr:cNvSpPr txBox="1"/>
      </xdr:nvSpPr>
      <xdr:spPr>
        <a:xfrm>
          <a:off x="2527300" y="694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熊本県芦北町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18,117
18,086
233.98
10,556,038
10,049,814
382,024
6,331,736
9,943,349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54661</xdr:rowOff>
    </xdr:from>
    <xdr:to>
      <xdr:col>6</xdr:col>
      <xdr:colOff>511175</xdr:colOff>
      <xdr:row>33</xdr:row>
      <xdr:rowOff>89326</xdr:rowOff>
    </xdr:to>
    <xdr:cxnSp macro="">
      <xdr:nvCxnSpPr>
        <xdr:cNvPr id="63" name="直線コネクタ 62"/>
        <xdr:cNvCxnSpPr/>
      </xdr:nvCxnSpPr>
      <xdr:spPr>
        <a:xfrm flipV="1">
          <a:off x="3797300" y="5712511"/>
          <a:ext cx="838200" cy="3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62727</xdr:rowOff>
    </xdr:from>
    <xdr:to>
      <xdr:col>5</xdr:col>
      <xdr:colOff>358775</xdr:colOff>
      <xdr:row>33</xdr:row>
      <xdr:rowOff>89326</xdr:rowOff>
    </xdr:to>
    <xdr:cxnSp macro="">
      <xdr:nvCxnSpPr>
        <xdr:cNvPr id="66" name="直線コネクタ 65"/>
        <xdr:cNvCxnSpPr/>
      </xdr:nvCxnSpPr>
      <xdr:spPr>
        <a:xfrm>
          <a:off x="2908300" y="5720577"/>
          <a:ext cx="889000" cy="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46802</xdr:rowOff>
    </xdr:from>
    <xdr:ext cx="534377" cy="259045"/>
    <xdr:sp macro="" textlink="">
      <xdr:nvSpPr>
        <xdr:cNvPr id="68" name="テキスト ボックス 67"/>
        <xdr:cNvSpPr txBox="1"/>
      </xdr:nvSpPr>
      <xdr:spPr>
        <a:xfrm>
          <a:off x="3530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62727</xdr:rowOff>
    </xdr:from>
    <xdr:to>
      <xdr:col>4</xdr:col>
      <xdr:colOff>155575</xdr:colOff>
      <xdr:row>33</xdr:row>
      <xdr:rowOff>155180</xdr:rowOff>
    </xdr:to>
    <xdr:cxnSp macro="">
      <xdr:nvCxnSpPr>
        <xdr:cNvPr id="69" name="直線コネクタ 68"/>
        <xdr:cNvCxnSpPr/>
      </xdr:nvCxnSpPr>
      <xdr:spPr>
        <a:xfrm flipV="1">
          <a:off x="2019300" y="5720577"/>
          <a:ext cx="889000" cy="9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155180</xdr:rowOff>
    </xdr:from>
    <xdr:to>
      <xdr:col>2</xdr:col>
      <xdr:colOff>638175</xdr:colOff>
      <xdr:row>33</xdr:row>
      <xdr:rowOff>159670</xdr:rowOff>
    </xdr:to>
    <xdr:cxnSp macro="">
      <xdr:nvCxnSpPr>
        <xdr:cNvPr id="72" name="直線コネクタ 71"/>
        <xdr:cNvCxnSpPr/>
      </xdr:nvCxnSpPr>
      <xdr:spPr>
        <a:xfrm flipV="1">
          <a:off x="1130300" y="5813030"/>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3861</xdr:rowOff>
    </xdr:from>
    <xdr:to>
      <xdr:col>6</xdr:col>
      <xdr:colOff>561975</xdr:colOff>
      <xdr:row>33</xdr:row>
      <xdr:rowOff>105461</xdr:rowOff>
    </xdr:to>
    <xdr:sp macro="" textlink="">
      <xdr:nvSpPr>
        <xdr:cNvPr id="82" name="円/楕円 81"/>
        <xdr:cNvSpPr/>
      </xdr:nvSpPr>
      <xdr:spPr>
        <a:xfrm>
          <a:off x="4584700" y="56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26738</xdr:rowOff>
    </xdr:from>
    <xdr:ext cx="599010" cy="259045"/>
    <xdr:sp macro="" textlink="">
      <xdr:nvSpPr>
        <xdr:cNvPr id="83" name="人件費該当値テキスト"/>
        <xdr:cNvSpPr txBox="1"/>
      </xdr:nvSpPr>
      <xdr:spPr>
        <a:xfrm>
          <a:off x="4686300" y="551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105,708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38526</xdr:rowOff>
    </xdr:from>
    <xdr:to>
      <xdr:col>5</xdr:col>
      <xdr:colOff>409575</xdr:colOff>
      <xdr:row>33</xdr:row>
      <xdr:rowOff>140126</xdr:rowOff>
    </xdr:to>
    <xdr:sp macro="" textlink="">
      <xdr:nvSpPr>
        <xdr:cNvPr id="84" name="円/楕円 83"/>
        <xdr:cNvSpPr/>
      </xdr:nvSpPr>
      <xdr:spPr>
        <a:xfrm>
          <a:off x="3746500" y="569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156653</xdr:rowOff>
    </xdr:from>
    <xdr:ext cx="599010" cy="259045"/>
    <xdr:sp macro="" textlink="">
      <xdr:nvSpPr>
        <xdr:cNvPr id="85" name="テキスト ボックス 84"/>
        <xdr:cNvSpPr txBox="1"/>
      </xdr:nvSpPr>
      <xdr:spPr>
        <a:xfrm>
          <a:off x="3497794" y="547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103,585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11927</xdr:rowOff>
    </xdr:from>
    <xdr:to>
      <xdr:col>4</xdr:col>
      <xdr:colOff>206375</xdr:colOff>
      <xdr:row>33</xdr:row>
      <xdr:rowOff>113527</xdr:rowOff>
    </xdr:to>
    <xdr:sp macro="" textlink="">
      <xdr:nvSpPr>
        <xdr:cNvPr id="86" name="円/楕円 85"/>
        <xdr:cNvSpPr/>
      </xdr:nvSpPr>
      <xdr:spPr>
        <a:xfrm>
          <a:off x="2857500" y="566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130054</xdr:rowOff>
    </xdr:from>
    <xdr:ext cx="599010" cy="259045"/>
    <xdr:sp macro="" textlink="">
      <xdr:nvSpPr>
        <xdr:cNvPr id="87" name="テキスト ボックス 86"/>
        <xdr:cNvSpPr txBox="1"/>
      </xdr:nvSpPr>
      <xdr:spPr>
        <a:xfrm>
          <a:off x="2608794" y="544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105,214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104380</xdr:rowOff>
    </xdr:from>
    <xdr:to>
      <xdr:col>3</xdr:col>
      <xdr:colOff>3175</xdr:colOff>
      <xdr:row>34</xdr:row>
      <xdr:rowOff>34530</xdr:rowOff>
    </xdr:to>
    <xdr:sp macro="" textlink="">
      <xdr:nvSpPr>
        <xdr:cNvPr id="88" name="円/楕円 87"/>
        <xdr:cNvSpPr/>
      </xdr:nvSpPr>
      <xdr:spPr>
        <a:xfrm>
          <a:off x="1968500" y="57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51057</xdr:rowOff>
    </xdr:from>
    <xdr:ext cx="534377" cy="259045"/>
    <xdr:sp macro="" textlink="">
      <xdr:nvSpPr>
        <xdr:cNvPr id="89" name="テキスト ボックス 88"/>
        <xdr:cNvSpPr txBox="1"/>
      </xdr:nvSpPr>
      <xdr:spPr>
        <a:xfrm>
          <a:off x="1752111" y="55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99,552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108870</xdr:rowOff>
    </xdr:from>
    <xdr:to>
      <xdr:col>1</xdr:col>
      <xdr:colOff>485775</xdr:colOff>
      <xdr:row>34</xdr:row>
      <xdr:rowOff>39020</xdr:rowOff>
    </xdr:to>
    <xdr:sp macro="" textlink="">
      <xdr:nvSpPr>
        <xdr:cNvPr id="90" name="円/楕円 89"/>
        <xdr:cNvSpPr/>
      </xdr:nvSpPr>
      <xdr:spPr>
        <a:xfrm>
          <a:off x="1079500" y="57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55547</xdr:rowOff>
    </xdr:from>
    <xdr:ext cx="534377" cy="259045"/>
    <xdr:sp macro="" textlink="">
      <xdr:nvSpPr>
        <xdr:cNvPr id="91" name="テキスト ボックス 90"/>
        <xdr:cNvSpPr txBox="1"/>
      </xdr:nvSpPr>
      <xdr:spPr>
        <a:xfrm>
          <a:off x="863111" y="554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51026</xdr:rowOff>
    </xdr:from>
    <xdr:to>
      <xdr:col>6</xdr:col>
      <xdr:colOff>511175</xdr:colOff>
      <xdr:row>58</xdr:row>
      <xdr:rowOff>56055</xdr:rowOff>
    </xdr:to>
    <xdr:cxnSp macro="">
      <xdr:nvCxnSpPr>
        <xdr:cNvPr id="121" name="直線コネクタ 120"/>
        <xdr:cNvCxnSpPr/>
      </xdr:nvCxnSpPr>
      <xdr:spPr>
        <a:xfrm flipV="1">
          <a:off x="3797300" y="9995126"/>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56055</xdr:rowOff>
    </xdr:from>
    <xdr:to>
      <xdr:col>5</xdr:col>
      <xdr:colOff>358775</xdr:colOff>
      <xdr:row>58</xdr:row>
      <xdr:rowOff>100457</xdr:rowOff>
    </xdr:to>
    <xdr:cxnSp macro="">
      <xdr:nvCxnSpPr>
        <xdr:cNvPr id="124" name="直線コネクタ 123"/>
        <xdr:cNvCxnSpPr/>
      </xdr:nvCxnSpPr>
      <xdr:spPr>
        <a:xfrm flipV="1">
          <a:off x="2908300" y="10000155"/>
          <a:ext cx="889000" cy="4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90433</xdr:rowOff>
    </xdr:from>
    <xdr:ext cx="534377" cy="259045"/>
    <xdr:sp macro="" textlink="">
      <xdr:nvSpPr>
        <xdr:cNvPr id="126" name="テキスト ボックス 125"/>
        <xdr:cNvSpPr txBox="1"/>
      </xdr:nvSpPr>
      <xdr:spPr>
        <a:xfrm>
          <a:off x="3530111" y="9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100457</xdr:rowOff>
    </xdr:from>
    <xdr:to>
      <xdr:col>4</xdr:col>
      <xdr:colOff>155575</xdr:colOff>
      <xdr:row>58</xdr:row>
      <xdr:rowOff>121587</xdr:rowOff>
    </xdr:to>
    <xdr:cxnSp macro="">
      <xdr:nvCxnSpPr>
        <xdr:cNvPr id="127" name="直線コネクタ 126"/>
        <xdr:cNvCxnSpPr/>
      </xdr:nvCxnSpPr>
      <xdr:spPr>
        <a:xfrm flipV="1">
          <a:off x="2019300" y="10044557"/>
          <a:ext cx="8890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100335</xdr:rowOff>
    </xdr:from>
    <xdr:to>
      <xdr:col>2</xdr:col>
      <xdr:colOff>638175</xdr:colOff>
      <xdr:row>58</xdr:row>
      <xdr:rowOff>121587</xdr:rowOff>
    </xdr:to>
    <xdr:cxnSp macro="">
      <xdr:nvCxnSpPr>
        <xdr:cNvPr id="130" name="直線コネクタ 129"/>
        <xdr:cNvCxnSpPr/>
      </xdr:nvCxnSpPr>
      <xdr:spPr>
        <a:xfrm>
          <a:off x="1130300" y="10044435"/>
          <a:ext cx="889000" cy="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226</xdr:rowOff>
    </xdr:from>
    <xdr:to>
      <xdr:col>6</xdr:col>
      <xdr:colOff>561975</xdr:colOff>
      <xdr:row>58</xdr:row>
      <xdr:rowOff>101826</xdr:rowOff>
    </xdr:to>
    <xdr:sp macro="" textlink="">
      <xdr:nvSpPr>
        <xdr:cNvPr id="140" name="円/楕円 139"/>
        <xdr:cNvSpPr/>
      </xdr:nvSpPr>
      <xdr:spPr>
        <a:xfrm>
          <a:off x="4584700" y="9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150103</xdr:rowOff>
    </xdr:from>
    <xdr:ext cx="534377" cy="259045"/>
    <xdr:sp macro="" textlink="">
      <xdr:nvSpPr>
        <xdr:cNvPr id="141" name="物件費該当値テキスト"/>
        <xdr:cNvSpPr txBox="1"/>
      </xdr:nvSpPr>
      <xdr:spPr>
        <a:xfrm>
          <a:off x="4686300" y="992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71,637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5255</xdr:rowOff>
    </xdr:from>
    <xdr:to>
      <xdr:col>5</xdr:col>
      <xdr:colOff>409575</xdr:colOff>
      <xdr:row>58</xdr:row>
      <xdr:rowOff>106855</xdr:rowOff>
    </xdr:to>
    <xdr:sp macro="" textlink="">
      <xdr:nvSpPr>
        <xdr:cNvPr id="142" name="円/楕円 141"/>
        <xdr:cNvSpPr/>
      </xdr:nvSpPr>
      <xdr:spPr>
        <a:xfrm>
          <a:off x="3746500" y="994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97982</xdr:rowOff>
    </xdr:from>
    <xdr:ext cx="534377" cy="259045"/>
    <xdr:sp macro="" textlink="">
      <xdr:nvSpPr>
        <xdr:cNvPr id="143" name="テキスト ボックス 142"/>
        <xdr:cNvSpPr txBox="1"/>
      </xdr:nvSpPr>
      <xdr:spPr>
        <a:xfrm>
          <a:off x="3530111" y="1004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49657</xdr:rowOff>
    </xdr:from>
    <xdr:to>
      <xdr:col>4</xdr:col>
      <xdr:colOff>206375</xdr:colOff>
      <xdr:row>58</xdr:row>
      <xdr:rowOff>151257</xdr:rowOff>
    </xdr:to>
    <xdr:sp macro="" textlink="">
      <xdr:nvSpPr>
        <xdr:cNvPr id="144" name="円/楕円 143"/>
        <xdr:cNvSpPr/>
      </xdr:nvSpPr>
      <xdr:spPr>
        <a:xfrm>
          <a:off x="2857500" y="99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142384</xdr:rowOff>
    </xdr:from>
    <xdr:ext cx="534377" cy="259045"/>
    <xdr:sp macro="" textlink="">
      <xdr:nvSpPr>
        <xdr:cNvPr id="145" name="テキスト ボックス 144"/>
        <xdr:cNvSpPr txBox="1"/>
      </xdr:nvSpPr>
      <xdr:spPr>
        <a:xfrm>
          <a:off x="2641111" y="100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70787</xdr:rowOff>
    </xdr:from>
    <xdr:to>
      <xdr:col>3</xdr:col>
      <xdr:colOff>3175</xdr:colOff>
      <xdr:row>59</xdr:row>
      <xdr:rowOff>937</xdr:rowOff>
    </xdr:to>
    <xdr:sp macro="" textlink="">
      <xdr:nvSpPr>
        <xdr:cNvPr id="146" name="円/楕円 145"/>
        <xdr:cNvSpPr/>
      </xdr:nvSpPr>
      <xdr:spPr>
        <a:xfrm>
          <a:off x="1968500" y="1001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163514</xdr:rowOff>
    </xdr:from>
    <xdr:ext cx="534377" cy="259045"/>
    <xdr:sp macro="" textlink="">
      <xdr:nvSpPr>
        <xdr:cNvPr id="147" name="テキスト ボックス 146"/>
        <xdr:cNvSpPr txBox="1"/>
      </xdr:nvSpPr>
      <xdr:spPr>
        <a:xfrm>
          <a:off x="1752111" y="1010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49535</xdr:rowOff>
    </xdr:from>
    <xdr:to>
      <xdr:col>1</xdr:col>
      <xdr:colOff>485775</xdr:colOff>
      <xdr:row>58</xdr:row>
      <xdr:rowOff>151135</xdr:rowOff>
    </xdr:to>
    <xdr:sp macro="" textlink="">
      <xdr:nvSpPr>
        <xdr:cNvPr id="148" name="円/楕円 147"/>
        <xdr:cNvSpPr/>
      </xdr:nvSpPr>
      <xdr:spPr>
        <a:xfrm>
          <a:off x="1079500" y="99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167662</xdr:rowOff>
    </xdr:from>
    <xdr:ext cx="534377" cy="259045"/>
    <xdr:sp macro="" textlink="">
      <xdr:nvSpPr>
        <xdr:cNvPr id="149" name="テキスト ボックス 148"/>
        <xdr:cNvSpPr txBox="1"/>
      </xdr:nvSpPr>
      <xdr:spPr>
        <a:xfrm>
          <a:off x="863111" y="976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158255</xdr:rowOff>
    </xdr:from>
    <xdr:to>
      <xdr:col>6</xdr:col>
      <xdr:colOff>511175</xdr:colOff>
      <xdr:row>78</xdr:row>
      <xdr:rowOff>37249</xdr:rowOff>
    </xdr:to>
    <xdr:cxnSp macro="">
      <xdr:nvCxnSpPr>
        <xdr:cNvPr id="178" name="直線コネクタ 177"/>
        <xdr:cNvCxnSpPr/>
      </xdr:nvCxnSpPr>
      <xdr:spPr>
        <a:xfrm>
          <a:off x="3797300" y="13359905"/>
          <a:ext cx="8382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158255</xdr:rowOff>
    </xdr:from>
    <xdr:to>
      <xdr:col>5</xdr:col>
      <xdr:colOff>358775</xdr:colOff>
      <xdr:row>78</xdr:row>
      <xdr:rowOff>58319</xdr:rowOff>
    </xdr:to>
    <xdr:cxnSp macro="">
      <xdr:nvCxnSpPr>
        <xdr:cNvPr id="181" name="直線コネクタ 180"/>
        <xdr:cNvCxnSpPr/>
      </xdr:nvCxnSpPr>
      <xdr:spPr>
        <a:xfrm flipV="1">
          <a:off x="2908300" y="13359905"/>
          <a:ext cx="889000" cy="7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80624</xdr:rowOff>
    </xdr:from>
    <xdr:ext cx="469744" cy="259045"/>
    <xdr:sp macro="" textlink="">
      <xdr:nvSpPr>
        <xdr:cNvPr id="183" name="テキスト ボックス 182"/>
        <xdr:cNvSpPr txBox="1"/>
      </xdr:nvSpPr>
      <xdr:spPr>
        <a:xfrm>
          <a:off x="3562427"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58319</xdr:rowOff>
    </xdr:from>
    <xdr:to>
      <xdr:col>4</xdr:col>
      <xdr:colOff>155575</xdr:colOff>
      <xdr:row>78</xdr:row>
      <xdr:rowOff>95238</xdr:rowOff>
    </xdr:to>
    <xdr:cxnSp macro="">
      <xdr:nvCxnSpPr>
        <xdr:cNvPr id="184" name="直線コネクタ 183"/>
        <xdr:cNvCxnSpPr/>
      </xdr:nvCxnSpPr>
      <xdr:spPr>
        <a:xfrm flipV="1">
          <a:off x="2019300" y="13431419"/>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95238</xdr:rowOff>
    </xdr:from>
    <xdr:to>
      <xdr:col>2</xdr:col>
      <xdr:colOff>638175</xdr:colOff>
      <xdr:row>78</xdr:row>
      <xdr:rowOff>97828</xdr:rowOff>
    </xdr:to>
    <xdr:cxnSp macro="">
      <xdr:nvCxnSpPr>
        <xdr:cNvPr id="187" name="直線コネクタ 186"/>
        <xdr:cNvCxnSpPr/>
      </xdr:nvCxnSpPr>
      <xdr:spPr>
        <a:xfrm flipV="1">
          <a:off x="1130300" y="13468338"/>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157899</xdr:rowOff>
    </xdr:from>
    <xdr:to>
      <xdr:col>6</xdr:col>
      <xdr:colOff>561975</xdr:colOff>
      <xdr:row>78</xdr:row>
      <xdr:rowOff>88049</xdr:rowOff>
    </xdr:to>
    <xdr:sp macro="" textlink="">
      <xdr:nvSpPr>
        <xdr:cNvPr id="197" name="円/楕円 196"/>
        <xdr:cNvSpPr/>
      </xdr:nvSpPr>
      <xdr:spPr>
        <a:xfrm>
          <a:off x="4584700" y="133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136326</xdr:rowOff>
    </xdr:from>
    <xdr:ext cx="469744" cy="259045"/>
    <xdr:sp macro="" textlink="">
      <xdr:nvSpPr>
        <xdr:cNvPr id="198" name="維持補修費該当値テキスト"/>
        <xdr:cNvSpPr txBox="1"/>
      </xdr:nvSpPr>
      <xdr:spPr>
        <a:xfrm>
          <a:off x="4686300" y="1333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107455</xdr:rowOff>
    </xdr:from>
    <xdr:to>
      <xdr:col>5</xdr:col>
      <xdr:colOff>409575</xdr:colOff>
      <xdr:row>78</xdr:row>
      <xdr:rowOff>37605</xdr:rowOff>
    </xdr:to>
    <xdr:sp macro="" textlink="">
      <xdr:nvSpPr>
        <xdr:cNvPr id="199" name="円/楕円 198"/>
        <xdr:cNvSpPr/>
      </xdr:nvSpPr>
      <xdr:spPr>
        <a:xfrm>
          <a:off x="3746500" y="133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54132</xdr:rowOff>
    </xdr:from>
    <xdr:ext cx="469744" cy="259045"/>
    <xdr:sp macro="" textlink="">
      <xdr:nvSpPr>
        <xdr:cNvPr id="200" name="テキスト ボックス 199"/>
        <xdr:cNvSpPr txBox="1"/>
      </xdr:nvSpPr>
      <xdr:spPr>
        <a:xfrm>
          <a:off x="3562427" y="1308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7519</xdr:rowOff>
    </xdr:from>
    <xdr:to>
      <xdr:col>4</xdr:col>
      <xdr:colOff>206375</xdr:colOff>
      <xdr:row>78</xdr:row>
      <xdr:rowOff>109119</xdr:rowOff>
    </xdr:to>
    <xdr:sp macro="" textlink="">
      <xdr:nvSpPr>
        <xdr:cNvPr id="201" name="円/楕円 200"/>
        <xdr:cNvSpPr/>
      </xdr:nvSpPr>
      <xdr:spPr>
        <a:xfrm>
          <a:off x="2857500" y="133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100246</xdr:rowOff>
    </xdr:from>
    <xdr:ext cx="469744" cy="259045"/>
    <xdr:sp macro="" textlink="">
      <xdr:nvSpPr>
        <xdr:cNvPr id="202" name="テキスト ボックス 201"/>
        <xdr:cNvSpPr txBox="1"/>
      </xdr:nvSpPr>
      <xdr:spPr>
        <a:xfrm>
          <a:off x="2673427" y="1347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44438</xdr:rowOff>
    </xdr:from>
    <xdr:to>
      <xdr:col>3</xdr:col>
      <xdr:colOff>3175</xdr:colOff>
      <xdr:row>78</xdr:row>
      <xdr:rowOff>146038</xdr:rowOff>
    </xdr:to>
    <xdr:sp macro="" textlink="">
      <xdr:nvSpPr>
        <xdr:cNvPr id="203" name="円/楕円 202"/>
        <xdr:cNvSpPr/>
      </xdr:nvSpPr>
      <xdr:spPr>
        <a:xfrm>
          <a:off x="1968500" y="134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137165</xdr:rowOff>
    </xdr:from>
    <xdr:ext cx="469744" cy="259045"/>
    <xdr:sp macro="" textlink="">
      <xdr:nvSpPr>
        <xdr:cNvPr id="204" name="テキスト ボックス 203"/>
        <xdr:cNvSpPr txBox="1"/>
      </xdr:nvSpPr>
      <xdr:spPr>
        <a:xfrm>
          <a:off x="1784427" y="1351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47028</xdr:rowOff>
    </xdr:from>
    <xdr:to>
      <xdr:col>1</xdr:col>
      <xdr:colOff>485775</xdr:colOff>
      <xdr:row>78</xdr:row>
      <xdr:rowOff>148628</xdr:rowOff>
    </xdr:to>
    <xdr:sp macro="" textlink="">
      <xdr:nvSpPr>
        <xdr:cNvPr id="205" name="円/楕円 204"/>
        <xdr:cNvSpPr/>
      </xdr:nvSpPr>
      <xdr:spPr>
        <a:xfrm>
          <a:off x="1079500" y="134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139755</xdr:rowOff>
    </xdr:from>
    <xdr:ext cx="469744" cy="259045"/>
    <xdr:sp macro="" textlink="">
      <xdr:nvSpPr>
        <xdr:cNvPr id="206" name="テキスト ボックス 205"/>
        <xdr:cNvSpPr txBox="1"/>
      </xdr:nvSpPr>
      <xdr:spPr>
        <a:xfrm>
          <a:off x="895427" y="1351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105721</xdr:rowOff>
    </xdr:from>
    <xdr:to>
      <xdr:col>6</xdr:col>
      <xdr:colOff>511175</xdr:colOff>
      <xdr:row>93</xdr:row>
      <xdr:rowOff>40194</xdr:rowOff>
    </xdr:to>
    <xdr:cxnSp macro="">
      <xdr:nvCxnSpPr>
        <xdr:cNvPr id="238" name="直線コネクタ 237"/>
        <xdr:cNvCxnSpPr/>
      </xdr:nvCxnSpPr>
      <xdr:spPr>
        <a:xfrm flipV="1">
          <a:off x="3797300" y="15879121"/>
          <a:ext cx="838200" cy="10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40194</xdr:rowOff>
    </xdr:from>
    <xdr:to>
      <xdr:col>5</xdr:col>
      <xdr:colOff>358775</xdr:colOff>
      <xdr:row>93</xdr:row>
      <xdr:rowOff>127062</xdr:rowOff>
    </xdr:to>
    <xdr:cxnSp macro="">
      <xdr:nvCxnSpPr>
        <xdr:cNvPr id="241" name="直線コネクタ 240"/>
        <xdr:cNvCxnSpPr/>
      </xdr:nvCxnSpPr>
      <xdr:spPr>
        <a:xfrm flipV="1">
          <a:off x="2908300" y="159850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143585</xdr:rowOff>
    </xdr:from>
    <xdr:to>
      <xdr:col>5</xdr:col>
      <xdr:colOff>409575</xdr:colOff>
      <xdr:row>96</xdr:row>
      <xdr:rowOff>73735</xdr:rowOff>
    </xdr:to>
    <xdr:sp macro="" textlink="">
      <xdr:nvSpPr>
        <xdr:cNvPr id="242" name="フローチャート : 判断 241"/>
        <xdr:cNvSpPr/>
      </xdr:nvSpPr>
      <xdr:spPr>
        <a:xfrm>
          <a:off x="3746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64862</xdr:rowOff>
    </xdr:from>
    <xdr:ext cx="534377" cy="259045"/>
    <xdr:sp macro="" textlink="">
      <xdr:nvSpPr>
        <xdr:cNvPr id="243" name="テキスト ボックス 242"/>
        <xdr:cNvSpPr txBox="1"/>
      </xdr:nvSpPr>
      <xdr:spPr>
        <a:xfrm>
          <a:off x="3530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127062</xdr:rowOff>
    </xdr:from>
    <xdr:to>
      <xdr:col>4</xdr:col>
      <xdr:colOff>155575</xdr:colOff>
      <xdr:row>94</xdr:row>
      <xdr:rowOff>69455</xdr:rowOff>
    </xdr:to>
    <xdr:cxnSp macro="">
      <xdr:nvCxnSpPr>
        <xdr:cNvPr id="244" name="直線コネクタ 243"/>
        <xdr:cNvCxnSpPr/>
      </xdr:nvCxnSpPr>
      <xdr:spPr>
        <a:xfrm flipV="1">
          <a:off x="2019300" y="16071912"/>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69455</xdr:rowOff>
    </xdr:from>
    <xdr:to>
      <xdr:col>2</xdr:col>
      <xdr:colOff>638175</xdr:colOff>
      <xdr:row>94</xdr:row>
      <xdr:rowOff>77733</xdr:rowOff>
    </xdr:to>
    <xdr:cxnSp macro="">
      <xdr:nvCxnSpPr>
        <xdr:cNvPr id="247" name="直線コネクタ 246"/>
        <xdr:cNvCxnSpPr/>
      </xdr:nvCxnSpPr>
      <xdr:spPr>
        <a:xfrm flipV="1">
          <a:off x="1130300" y="16185755"/>
          <a:ext cx="8890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54921</xdr:rowOff>
    </xdr:from>
    <xdr:to>
      <xdr:col>6</xdr:col>
      <xdr:colOff>561975</xdr:colOff>
      <xdr:row>92</xdr:row>
      <xdr:rowOff>156521</xdr:rowOff>
    </xdr:to>
    <xdr:sp macro="" textlink="">
      <xdr:nvSpPr>
        <xdr:cNvPr id="257" name="円/楕円 256"/>
        <xdr:cNvSpPr/>
      </xdr:nvSpPr>
      <xdr:spPr>
        <a:xfrm>
          <a:off x="4584700" y="158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77798</xdr:rowOff>
    </xdr:from>
    <xdr:ext cx="534377" cy="259045"/>
    <xdr:sp macro="" textlink="">
      <xdr:nvSpPr>
        <xdr:cNvPr id="258" name="扶助費該当値テキスト"/>
        <xdr:cNvSpPr txBox="1"/>
      </xdr:nvSpPr>
      <xdr:spPr>
        <a:xfrm>
          <a:off x="4686300" y="1567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93,081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160844</xdr:rowOff>
    </xdr:from>
    <xdr:to>
      <xdr:col>5</xdr:col>
      <xdr:colOff>409575</xdr:colOff>
      <xdr:row>93</xdr:row>
      <xdr:rowOff>90994</xdr:rowOff>
    </xdr:to>
    <xdr:sp macro="" textlink="">
      <xdr:nvSpPr>
        <xdr:cNvPr id="259" name="円/楕円 258"/>
        <xdr:cNvSpPr/>
      </xdr:nvSpPr>
      <xdr:spPr>
        <a:xfrm>
          <a:off x="3746500" y="159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107521</xdr:rowOff>
    </xdr:from>
    <xdr:ext cx="534377" cy="259045"/>
    <xdr:sp macro="" textlink="">
      <xdr:nvSpPr>
        <xdr:cNvPr id="260" name="テキスト ボックス 259"/>
        <xdr:cNvSpPr txBox="1"/>
      </xdr:nvSpPr>
      <xdr:spPr>
        <a:xfrm>
          <a:off x="3530111" y="157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86,594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76262</xdr:rowOff>
    </xdr:from>
    <xdr:to>
      <xdr:col>4</xdr:col>
      <xdr:colOff>206375</xdr:colOff>
      <xdr:row>94</xdr:row>
      <xdr:rowOff>6412</xdr:rowOff>
    </xdr:to>
    <xdr:sp macro="" textlink="">
      <xdr:nvSpPr>
        <xdr:cNvPr id="261" name="円/楕円 260"/>
        <xdr:cNvSpPr/>
      </xdr:nvSpPr>
      <xdr:spPr>
        <a:xfrm>
          <a:off x="2857500" y="160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22939</xdr:rowOff>
    </xdr:from>
    <xdr:ext cx="534377" cy="259045"/>
    <xdr:sp macro="" textlink="">
      <xdr:nvSpPr>
        <xdr:cNvPr id="262" name="テキスト ボックス 261"/>
        <xdr:cNvSpPr txBox="1"/>
      </xdr:nvSpPr>
      <xdr:spPr>
        <a:xfrm>
          <a:off x="2641111" y="1579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18655</xdr:rowOff>
    </xdr:from>
    <xdr:to>
      <xdr:col>3</xdr:col>
      <xdr:colOff>3175</xdr:colOff>
      <xdr:row>94</xdr:row>
      <xdr:rowOff>120255</xdr:rowOff>
    </xdr:to>
    <xdr:sp macro="" textlink="">
      <xdr:nvSpPr>
        <xdr:cNvPr id="263" name="円/楕円 262"/>
        <xdr:cNvSpPr/>
      </xdr:nvSpPr>
      <xdr:spPr>
        <a:xfrm>
          <a:off x="1968500" y="161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136782</xdr:rowOff>
    </xdr:from>
    <xdr:ext cx="534377" cy="259045"/>
    <xdr:sp macro="" textlink="">
      <xdr:nvSpPr>
        <xdr:cNvPr id="264" name="テキスト ボックス 263"/>
        <xdr:cNvSpPr txBox="1"/>
      </xdr:nvSpPr>
      <xdr:spPr>
        <a:xfrm>
          <a:off x="1752111" y="159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74,302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26933</xdr:rowOff>
    </xdr:from>
    <xdr:to>
      <xdr:col>1</xdr:col>
      <xdr:colOff>485775</xdr:colOff>
      <xdr:row>94</xdr:row>
      <xdr:rowOff>128533</xdr:rowOff>
    </xdr:to>
    <xdr:sp macro="" textlink="">
      <xdr:nvSpPr>
        <xdr:cNvPr id="265" name="円/楕円 264"/>
        <xdr:cNvSpPr/>
      </xdr:nvSpPr>
      <xdr:spPr>
        <a:xfrm>
          <a:off x="1079500" y="1614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145060</xdr:rowOff>
    </xdr:from>
    <xdr:ext cx="534377" cy="259045"/>
    <xdr:sp macro="" textlink="">
      <xdr:nvSpPr>
        <xdr:cNvPr id="266" name="テキスト ボックス 265"/>
        <xdr:cNvSpPr txBox="1"/>
      </xdr:nvSpPr>
      <xdr:spPr>
        <a:xfrm>
          <a:off x="863111" y="159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80242</xdr:rowOff>
    </xdr:from>
    <xdr:to>
      <xdr:col>15</xdr:col>
      <xdr:colOff>180975</xdr:colOff>
      <xdr:row>35</xdr:row>
      <xdr:rowOff>93479</xdr:rowOff>
    </xdr:to>
    <xdr:cxnSp macro="">
      <xdr:nvCxnSpPr>
        <xdr:cNvPr id="297" name="直線コネクタ 296"/>
        <xdr:cNvCxnSpPr/>
      </xdr:nvCxnSpPr>
      <xdr:spPr>
        <a:xfrm>
          <a:off x="9639300" y="6080992"/>
          <a:ext cx="8382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80242</xdr:rowOff>
    </xdr:from>
    <xdr:to>
      <xdr:col>14</xdr:col>
      <xdr:colOff>28575</xdr:colOff>
      <xdr:row>35</xdr:row>
      <xdr:rowOff>127116</xdr:rowOff>
    </xdr:to>
    <xdr:cxnSp macro="">
      <xdr:nvCxnSpPr>
        <xdr:cNvPr id="300" name="直線コネクタ 299"/>
        <xdr:cNvCxnSpPr/>
      </xdr:nvCxnSpPr>
      <xdr:spPr>
        <a:xfrm flipV="1">
          <a:off x="8750300" y="6080992"/>
          <a:ext cx="889000" cy="4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117344</xdr:rowOff>
    </xdr:from>
    <xdr:to>
      <xdr:col>14</xdr:col>
      <xdr:colOff>79375</xdr:colOff>
      <xdr:row>35</xdr:row>
      <xdr:rowOff>47494</xdr:rowOff>
    </xdr:to>
    <xdr:sp macro="" textlink="">
      <xdr:nvSpPr>
        <xdr:cNvPr id="301" name="フローチャート : 判断 300"/>
        <xdr:cNvSpPr/>
      </xdr:nvSpPr>
      <xdr:spPr>
        <a:xfrm>
          <a:off x="9588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64021</xdr:rowOff>
    </xdr:from>
    <xdr:ext cx="534377" cy="259045"/>
    <xdr:sp macro="" textlink="">
      <xdr:nvSpPr>
        <xdr:cNvPr id="302" name="テキスト ボックス 301"/>
        <xdr:cNvSpPr txBox="1"/>
      </xdr:nvSpPr>
      <xdr:spPr>
        <a:xfrm>
          <a:off x="9372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167295</xdr:rowOff>
    </xdr:from>
    <xdr:to>
      <xdr:col>12</xdr:col>
      <xdr:colOff>511175</xdr:colOff>
      <xdr:row>35</xdr:row>
      <xdr:rowOff>127116</xdr:rowOff>
    </xdr:to>
    <xdr:cxnSp macro="">
      <xdr:nvCxnSpPr>
        <xdr:cNvPr id="303" name="直線コネクタ 302"/>
        <xdr:cNvCxnSpPr/>
      </xdr:nvCxnSpPr>
      <xdr:spPr>
        <a:xfrm>
          <a:off x="7861300" y="5996595"/>
          <a:ext cx="889000" cy="13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167295</xdr:rowOff>
    </xdr:from>
    <xdr:to>
      <xdr:col>11</xdr:col>
      <xdr:colOff>307975</xdr:colOff>
      <xdr:row>36</xdr:row>
      <xdr:rowOff>14405</xdr:rowOff>
    </xdr:to>
    <xdr:cxnSp macro="">
      <xdr:nvCxnSpPr>
        <xdr:cNvPr id="306" name="直線コネクタ 305"/>
        <xdr:cNvCxnSpPr/>
      </xdr:nvCxnSpPr>
      <xdr:spPr>
        <a:xfrm flipV="1">
          <a:off x="6972300" y="5996595"/>
          <a:ext cx="889000" cy="19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2633</xdr:rowOff>
    </xdr:from>
    <xdr:ext cx="534377" cy="259045"/>
    <xdr:sp macro="" textlink="">
      <xdr:nvSpPr>
        <xdr:cNvPr id="308" name="テキスト ボックス 307"/>
        <xdr:cNvSpPr txBox="1"/>
      </xdr:nvSpPr>
      <xdr:spPr>
        <a:xfrm>
          <a:off x="7594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42679</xdr:rowOff>
    </xdr:from>
    <xdr:to>
      <xdr:col>15</xdr:col>
      <xdr:colOff>231775</xdr:colOff>
      <xdr:row>35</xdr:row>
      <xdr:rowOff>144279</xdr:rowOff>
    </xdr:to>
    <xdr:sp macro="" textlink="">
      <xdr:nvSpPr>
        <xdr:cNvPr id="316" name="円/楕円 315"/>
        <xdr:cNvSpPr/>
      </xdr:nvSpPr>
      <xdr:spPr>
        <a:xfrm>
          <a:off x="10426700" y="60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65556</xdr:rowOff>
    </xdr:from>
    <xdr:ext cx="534377" cy="259045"/>
    <xdr:sp macro="" textlink="">
      <xdr:nvSpPr>
        <xdr:cNvPr id="317" name="補助費等該当値テキスト"/>
        <xdr:cNvSpPr txBox="1"/>
      </xdr:nvSpPr>
      <xdr:spPr>
        <a:xfrm>
          <a:off x="10528300" y="589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63,496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29442</xdr:rowOff>
    </xdr:from>
    <xdr:to>
      <xdr:col>14</xdr:col>
      <xdr:colOff>79375</xdr:colOff>
      <xdr:row>35</xdr:row>
      <xdr:rowOff>131042</xdr:rowOff>
    </xdr:to>
    <xdr:sp macro="" textlink="">
      <xdr:nvSpPr>
        <xdr:cNvPr id="318" name="円/楕円 317"/>
        <xdr:cNvSpPr/>
      </xdr:nvSpPr>
      <xdr:spPr>
        <a:xfrm>
          <a:off x="9588500" y="603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122169</xdr:rowOff>
    </xdr:from>
    <xdr:ext cx="534377" cy="259045"/>
    <xdr:sp macro="" textlink="">
      <xdr:nvSpPr>
        <xdr:cNvPr id="319" name="テキスト ボックス 318"/>
        <xdr:cNvSpPr txBox="1"/>
      </xdr:nvSpPr>
      <xdr:spPr>
        <a:xfrm>
          <a:off x="9372111" y="612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64,712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76316</xdr:rowOff>
    </xdr:from>
    <xdr:to>
      <xdr:col>12</xdr:col>
      <xdr:colOff>561975</xdr:colOff>
      <xdr:row>36</xdr:row>
      <xdr:rowOff>6466</xdr:rowOff>
    </xdr:to>
    <xdr:sp macro="" textlink="">
      <xdr:nvSpPr>
        <xdr:cNvPr id="320" name="円/楕円 319"/>
        <xdr:cNvSpPr/>
      </xdr:nvSpPr>
      <xdr:spPr>
        <a:xfrm>
          <a:off x="8699500" y="607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169043</xdr:rowOff>
    </xdr:from>
    <xdr:ext cx="534377" cy="259045"/>
    <xdr:sp macro="" textlink="">
      <xdr:nvSpPr>
        <xdr:cNvPr id="321" name="テキスト ボックス 320"/>
        <xdr:cNvSpPr txBox="1"/>
      </xdr:nvSpPr>
      <xdr:spPr>
        <a:xfrm>
          <a:off x="8483111" y="61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116495</xdr:rowOff>
    </xdr:from>
    <xdr:to>
      <xdr:col>11</xdr:col>
      <xdr:colOff>358775</xdr:colOff>
      <xdr:row>35</xdr:row>
      <xdr:rowOff>46645</xdr:rowOff>
    </xdr:to>
    <xdr:sp macro="" textlink="">
      <xdr:nvSpPr>
        <xdr:cNvPr id="322" name="円/楕円 321"/>
        <xdr:cNvSpPr/>
      </xdr:nvSpPr>
      <xdr:spPr>
        <a:xfrm>
          <a:off x="7810500" y="59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63172</xdr:rowOff>
    </xdr:from>
    <xdr:ext cx="534377" cy="259045"/>
    <xdr:sp macro="" textlink="">
      <xdr:nvSpPr>
        <xdr:cNvPr id="323" name="テキスト ボックス 322"/>
        <xdr:cNvSpPr txBox="1"/>
      </xdr:nvSpPr>
      <xdr:spPr>
        <a:xfrm>
          <a:off x="7594111" y="57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135055</xdr:rowOff>
    </xdr:from>
    <xdr:to>
      <xdr:col>10</xdr:col>
      <xdr:colOff>155575</xdr:colOff>
      <xdr:row>36</xdr:row>
      <xdr:rowOff>65205</xdr:rowOff>
    </xdr:to>
    <xdr:sp macro="" textlink="">
      <xdr:nvSpPr>
        <xdr:cNvPr id="324" name="円/楕円 323"/>
        <xdr:cNvSpPr/>
      </xdr:nvSpPr>
      <xdr:spPr>
        <a:xfrm>
          <a:off x="6921500" y="61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56332</xdr:rowOff>
    </xdr:from>
    <xdr:ext cx="534377" cy="259045"/>
    <xdr:sp macro="" textlink="">
      <xdr:nvSpPr>
        <xdr:cNvPr id="325" name="テキスト ボックス 324"/>
        <xdr:cNvSpPr txBox="1"/>
      </xdr:nvSpPr>
      <xdr:spPr>
        <a:xfrm>
          <a:off x="6705111" y="622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142420</xdr:rowOff>
    </xdr:from>
    <xdr:to>
      <xdr:col>15</xdr:col>
      <xdr:colOff>180975</xdr:colOff>
      <xdr:row>55</xdr:row>
      <xdr:rowOff>153576</xdr:rowOff>
    </xdr:to>
    <xdr:cxnSp macro="">
      <xdr:nvCxnSpPr>
        <xdr:cNvPr id="350" name="直線コネクタ 349"/>
        <xdr:cNvCxnSpPr/>
      </xdr:nvCxnSpPr>
      <xdr:spPr>
        <a:xfrm>
          <a:off x="9639300" y="9572170"/>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142420</xdr:rowOff>
    </xdr:from>
    <xdr:to>
      <xdr:col>14</xdr:col>
      <xdr:colOff>28575</xdr:colOff>
      <xdr:row>56</xdr:row>
      <xdr:rowOff>31166</xdr:rowOff>
    </xdr:to>
    <xdr:cxnSp macro="">
      <xdr:nvCxnSpPr>
        <xdr:cNvPr id="353" name="直線コネクタ 352"/>
        <xdr:cNvCxnSpPr/>
      </xdr:nvCxnSpPr>
      <xdr:spPr>
        <a:xfrm flipV="1">
          <a:off x="8750300" y="9572170"/>
          <a:ext cx="889000" cy="6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45597</xdr:rowOff>
    </xdr:from>
    <xdr:to>
      <xdr:col>14</xdr:col>
      <xdr:colOff>79375</xdr:colOff>
      <xdr:row>55</xdr:row>
      <xdr:rowOff>147197</xdr:rowOff>
    </xdr:to>
    <xdr:sp macro="" textlink="">
      <xdr:nvSpPr>
        <xdr:cNvPr id="354" name="フローチャート : 判断 353"/>
        <xdr:cNvSpPr/>
      </xdr:nvSpPr>
      <xdr:spPr>
        <a:xfrm>
          <a:off x="9588500" y="94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163724</xdr:rowOff>
    </xdr:from>
    <xdr:ext cx="534377" cy="259045"/>
    <xdr:sp macro="" textlink="">
      <xdr:nvSpPr>
        <xdr:cNvPr id="355" name="テキスト ボックス 354"/>
        <xdr:cNvSpPr txBox="1"/>
      </xdr:nvSpPr>
      <xdr:spPr>
        <a:xfrm>
          <a:off x="9372111" y="92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5409</xdr:rowOff>
    </xdr:from>
    <xdr:to>
      <xdr:col>12</xdr:col>
      <xdr:colOff>511175</xdr:colOff>
      <xdr:row>56</xdr:row>
      <xdr:rowOff>31166</xdr:rowOff>
    </xdr:to>
    <xdr:cxnSp macro="">
      <xdr:nvCxnSpPr>
        <xdr:cNvPr id="356" name="直線コネクタ 355"/>
        <xdr:cNvCxnSpPr/>
      </xdr:nvCxnSpPr>
      <xdr:spPr>
        <a:xfrm>
          <a:off x="7861300" y="9435159"/>
          <a:ext cx="889000" cy="19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5409</xdr:rowOff>
    </xdr:from>
    <xdr:to>
      <xdr:col>11</xdr:col>
      <xdr:colOff>307975</xdr:colOff>
      <xdr:row>55</xdr:row>
      <xdr:rowOff>75166</xdr:rowOff>
    </xdr:to>
    <xdr:cxnSp macro="">
      <xdr:nvCxnSpPr>
        <xdr:cNvPr id="359" name="直線コネクタ 358"/>
        <xdr:cNvCxnSpPr/>
      </xdr:nvCxnSpPr>
      <xdr:spPr>
        <a:xfrm flipV="1">
          <a:off x="6972300" y="9435159"/>
          <a:ext cx="889000" cy="6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61" name="テキスト ボックス 360"/>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3" name="テキスト ボックス 362"/>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102776</xdr:rowOff>
    </xdr:from>
    <xdr:to>
      <xdr:col>15</xdr:col>
      <xdr:colOff>231775</xdr:colOff>
      <xdr:row>56</xdr:row>
      <xdr:rowOff>32926</xdr:rowOff>
    </xdr:to>
    <xdr:sp macro="" textlink="">
      <xdr:nvSpPr>
        <xdr:cNvPr id="369" name="円/楕円 368"/>
        <xdr:cNvSpPr/>
      </xdr:nvSpPr>
      <xdr:spPr>
        <a:xfrm>
          <a:off x="10426700" y="95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125653</xdr:rowOff>
    </xdr:from>
    <xdr:ext cx="534377" cy="259045"/>
    <xdr:sp macro="" textlink="">
      <xdr:nvSpPr>
        <xdr:cNvPr id="370" name="普通建設事業費該当値テキスト"/>
        <xdr:cNvSpPr txBox="1"/>
      </xdr:nvSpPr>
      <xdr:spPr>
        <a:xfrm>
          <a:off x="10528300" y="938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67,572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91620</xdr:rowOff>
    </xdr:from>
    <xdr:to>
      <xdr:col>14</xdr:col>
      <xdr:colOff>79375</xdr:colOff>
      <xdr:row>56</xdr:row>
      <xdr:rowOff>21770</xdr:rowOff>
    </xdr:to>
    <xdr:sp macro="" textlink="">
      <xdr:nvSpPr>
        <xdr:cNvPr id="371" name="円/楕円 370"/>
        <xdr:cNvSpPr/>
      </xdr:nvSpPr>
      <xdr:spPr>
        <a:xfrm>
          <a:off x="9588500" y="95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12897</xdr:rowOff>
    </xdr:from>
    <xdr:ext cx="534377" cy="259045"/>
    <xdr:sp macro="" textlink="">
      <xdr:nvSpPr>
        <xdr:cNvPr id="372" name="テキスト ボックス 371"/>
        <xdr:cNvSpPr txBox="1"/>
      </xdr:nvSpPr>
      <xdr:spPr>
        <a:xfrm>
          <a:off x="9372111" y="961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151816</xdr:rowOff>
    </xdr:from>
    <xdr:to>
      <xdr:col>12</xdr:col>
      <xdr:colOff>561975</xdr:colOff>
      <xdr:row>56</xdr:row>
      <xdr:rowOff>81966</xdr:rowOff>
    </xdr:to>
    <xdr:sp macro="" textlink="">
      <xdr:nvSpPr>
        <xdr:cNvPr id="373" name="円/楕円 372"/>
        <xdr:cNvSpPr/>
      </xdr:nvSpPr>
      <xdr:spPr>
        <a:xfrm>
          <a:off x="8699500" y="95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73093</xdr:rowOff>
    </xdr:from>
    <xdr:ext cx="534377" cy="259045"/>
    <xdr:sp macro="" textlink="">
      <xdr:nvSpPr>
        <xdr:cNvPr id="374" name="テキスト ボックス 373"/>
        <xdr:cNvSpPr txBox="1"/>
      </xdr:nvSpPr>
      <xdr:spPr>
        <a:xfrm>
          <a:off x="8483111" y="96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126059</xdr:rowOff>
    </xdr:from>
    <xdr:to>
      <xdr:col>11</xdr:col>
      <xdr:colOff>358775</xdr:colOff>
      <xdr:row>55</xdr:row>
      <xdr:rowOff>56209</xdr:rowOff>
    </xdr:to>
    <xdr:sp macro="" textlink="">
      <xdr:nvSpPr>
        <xdr:cNvPr id="375" name="円/楕円 374"/>
        <xdr:cNvSpPr/>
      </xdr:nvSpPr>
      <xdr:spPr>
        <a:xfrm>
          <a:off x="7810500" y="93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72736</xdr:rowOff>
    </xdr:from>
    <xdr:ext cx="534377" cy="259045"/>
    <xdr:sp macro="" textlink="">
      <xdr:nvSpPr>
        <xdr:cNvPr id="376" name="テキスト ボックス 375"/>
        <xdr:cNvSpPr txBox="1"/>
      </xdr:nvSpPr>
      <xdr:spPr>
        <a:xfrm>
          <a:off x="7594111" y="91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93,498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24366</xdr:rowOff>
    </xdr:from>
    <xdr:to>
      <xdr:col>10</xdr:col>
      <xdr:colOff>155575</xdr:colOff>
      <xdr:row>55</xdr:row>
      <xdr:rowOff>125966</xdr:rowOff>
    </xdr:to>
    <xdr:sp macro="" textlink="">
      <xdr:nvSpPr>
        <xdr:cNvPr id="377" name="円/楕円 376"/>
        <xdr:cNvSpPr/>
      </xdr:nvSpPr>
      <xdr:spPr>
        <a:xfrm>
          <a:off x="6921500" y="945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142493</xdr:rowOff>
    </xdr:from>
    <xdr:ext cx="534377" cy="259045"/>
    <xdr:sp macro="" textlink="">
      <xdr:nvSpPr>
        <xdr:cNvPr id="378" name="テキスト ボックス 377"/>
        <xdr:cNvSpPr txBox="1"/>
      </xdr:nvSpPr>
      <xdr:spPr>
        <a:xfrm>
          <a:off x="6705111" y="922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8125</xdr:rowOff>
    </xdr:from>
    <xdr:to>
      <xdr:col>15</xdr:col>
      <xdr:colOff>180975</xdr:colOff>
      <xdr:row>78</xdr:row>
      <xdr:rowOff>68802</xdr:rowOff>
    </xdr:to>
    <xdr:cxnSp macro="">
      <xdr:nvCxnSpPr>
        <xdr:cNvPr id="409" name="直線コネクタ 408"/>
        <xdr:cNvCxnSpPr/>
      </xdr:nvCxnSpPr>
      <xdr:spPr>
        <a:xfrm flipV="1">
          <a:off x="9639300" y="13381225"/>
          <a:ext cx="838200" cy="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68802</xdr:rowOff>
    </xdr:from>
    <xdr:to>
      <xdr:col>14</xdr:col>
      <xdr:colOff>28575</xdr:colOff>
      <xdr:row>78</xdr:row>
      <xdr:rowOff>94715</xdr:rowOff>
    </xdr:to>
    <xdr:cxnSp macro="">
      <xdr:nvCxnSpPr>
        <xdr:cNvPr id="412" name="直線コネクタ 411"/>
        <xdr:cNvCxnSpPr/>
      </xdr:nvCxnSpPr>
      <xdr:spPr>
        <a:xfrm flipV="1">
          <a:off x="8750300" y="13441902"/>
          <a:ext cx="8890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87790</xdr:rowOff>
    </xdr:from>
    <xdr:to>
      <xdr:col>14</xdr:col>
      <xdr:colOff>79375</xdr:colOff>
      <xdr:row>76</xdr:row>
      <xdr:rowOff>17940</xdr:rowOff>
    </xdr:to>
    <xdr:sp macro="" textlink="">
      <xdr:nvSpPr>
        <xdr:cNvPr id="413" name="フローチャート : 判断 412"/>
        <xdr:cNvSpPr/>
      </xdr:nvSpPr>
      <xdr:spPr>
        <a:xfrm>
          <a:off x="9588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34467</xdr:rowOff>
    </xdr:from>
    <xdr:ext cx="534377" cy="259045"/>
    <xdr:sp macro="" textlink="">
      <xdr:nvSpPr>
        <xdr:cNvPr id="414" name="テキスト ボックス 413"/>
        <xdr:cNvSpPr txBox="1"/>
      </xdr:nvSpPr>
      <xdr:spPr>
        <a:xfrm>
          <a:off x="9372111" y="127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128775</xdr:rowOff>
    </xdr:from>
    <xdr:to>
      <xdr:col>15</xdr:col>
      <xdr:colOff>231775</xdr:colOff>
      <xdr:row>78</xdr:row>
      <xdr:rowOff>58925</xdr:rowOff>
    </xdr:to>
    <xdr:sp macro="" textlink="">
      <xdr:nvSpPr>
        <xdr:cNvPr id="422" name="円/楕円 421"/>
        <xdr:cNvSpPr/>
      </xdr:nvSpPr>
      <xdr:spPr>
        <a:xfrm>
          <a:off x="10426700" y="1333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107202</xdr:rowOff>
    </xdr:from>
    <xdr:ext cx="534377" cy="259045"/>
    <xdr:sp macro="" textlink="">
      <xdr:nvSpPr>
        <xdr:cNvPr id="423" name="普通建設事業費 （ うち新規整備　）該当値テキスト"/>
        <xdr:cNvSpPr txBox="1"/>
      </xdr:nvSpPr>
      <xdr:spPr>
        <a:xfrm>
          <a:off x="10528300" y="1330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18002</xdr:rowOff>
    </xdr:from>
    <xdr:to>
      <xdr:col>14</xdr:col>
      <xdr:colOff>79375</xdr:colOff>
      <xdr:row>78</xdr:row>
      <xdr:rowOff>119602</xdr:rowOff>
    </xdr:to>
    <xdr:sp macro="" textlink="">
      <xdr:nvSpPr>
        <xdr:cNvPr id="424" name="円/楕円 423"/>
        <xdr:cNvSpPr/>
      </xdr:nvSpPr>
      <xdr:spPr>
        <a:xfrm>
          <a:off x="9588500" y="133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110729</xdr:rowOff>
    </xdr:from>
    <xdr:ext cx="534377" cy="259045"/>
    <xdr:sp macro="" textlink="">
      <xdr:nvSpPr>
        <xdr:cNvPr id="425" name="テキスト ボックス 424"/>
        <xdr:cNvSpPr txBox="1"/>
      </xdr:nvSpPr>
      <xdr:spPr>
        <a:xfrm>
          <a:off x="9372111" y="1348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43915</xdr:rowOff>
    </xdr:from>
    <xdr:to>
      <xdr:col>12</xdr:col>
      <xdr:colOff>561975</xdr:colOff>
      <xdr:row>78</xdr:row>
      <xdr:rowOff>145515</xdr:rowOff>
    </xdr:to>
    <xdr:sp macro="" textlink="">
      <xdr:nvSpPr>
        <xdr:cNvPr id="426" name="円/楕円 425"/>
        <xdr:cNvSpPr/>
      </xdr:nvSpPr>
      <xdr:spPr>
        <a:xfrm>
          <a:off x="8699500" y="134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136642</xdr:rowOff>
    </xdr:from>
    <xdr:ext cx="534377" cy="259045"/>
    <xdr:sp macro="" textlink="">
      <xdr:nvSpPr>
        <xdr:cNvPr id="427" name="テキスト ボックス 426"/>
        <xdr:cNvSpPr txBox="1"/>
      </xdr:nvSpPr>
      <xdr:spPr>
        <a:xfrm>
          <a:off x="8483111" y="1350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134365</xdr:rowOff>
    </xdr:from>
    <xdr:to>
      <xdr:col>15</xdr:col>
      <xdr:colOff>180975</xdr:colOff>
      <xdr:row>96</xdr:row>
      <xdr:rowOff>136665</xdr:rowOff>
    </xdr:to>
    <xdr:cxnSp macro="">
      <xdr:nvCxnSpPr>
        <xdr:cNvPr id="456" name="直線コネクタ 455"/>
        <xdr:cNvCxnSpPr/>
      </xdr:nvCxnSpPr>
      <xdr:spPr>
        <a:xfrm>
          <a:off x="9639300" y="16593565"/>
          <a:ext cx="83820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73546</xdr:rowOff>
    </xdr:from>
    <xdr:to>
      <xdr:col>14</xdr:col>
      <xdr:colOff>28575</xdr:colOff>
      <xdr:row>96</xdr:row>
      <xdr:rowOff>134365</xdr:rowOff>
    </xdr:to>
    <xdr:cxnSp macro="">
      <xdr:nvCxnSpPr>
        <xdr:cNvPr id="459" name="直線コネクタ 458"/>
        <xdr:cNvCxnSpPr/>
      </xdr:nvCxnSpPr>
      <xdr:spPr>
        <a:xfrm>
          <a:off x="8750300" y="16532746"/>
          <a:ext cx="889000" cy="6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148462</xdr:rowOff>
    </xdr:from>
    <xdr:to>
      <xdr:col>14</xdr:col>
      <xdr:colOff>79375</xdr:colOff>
      <xdr:row>97</xdr:row>
      <xdr:rowOff>78612</xdr:rowOff>
    </xdr:to>
    <xdr:sp macro="" textlink="">
      <xdr:nvSpPr>
        <xdr:cNvPr id="460" name="フローチャート : 判断 459"/>
        <xdr:cNvSpPr/>
      </xdr:nvSpPr>
      <xdr:spPr>
        <a:xfrm>
          <a:off x="9588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69739</xdr:rowOff>
    </xdr:from>
    <xdr:ext cx="534377" cy="259045"/>
    <xdr:sp macro="" textlink="">
      <xdr:nvSpPr>
        <xdr:cNvPr id="461" name="テキスト ボックス 460"/>
        <xdr:cNvSpPr txBox="1"/>
      </xdr:nvSpPr>
      <xdr:spPr>
        <a:xfrm>
          <a:off x="9372111" y="167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27195</xdr:rowOff>
    </xdr:from>
    <xdr:ext cx="534377" cy="259045"/>
    <xdr:sp macro="" textlink="">
      <xdr:nvSpPr>
        <xdr:cNvPr id="463" name="テキスト ボックス 462"/>
        <xdr:cNvSpPr txBox="1"/>
      </xdr:nvSpPr>
      <xdr:spPr>
        <a:xfrm>
          <a:off x="8483111" y="166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85865</xdr:rowOff>
    </xdr:from>
    <xdr:to>
      <xdr:col>15</xdr:col>
      <xdr:colOff>231775</xdr:colOff>
      <xdr:row>97</xdr:row>
      <xdr:rowOff>16015</xdr:rowOff>
    </xdr:to>
    <xdr:sp macro="" textlink="">
      <xdr:nvSpPr>
        <xdr:cNvPr id="469" name="円/楕円 468"/>
        <xdr:cNvSpPr/>
      </xdr:nvSpPr>
      <xdr:spPr>
        <a:xfrm>
          <a:off x="10426700" y="165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64292</xdr:rowOff>
    </xdr:from>
    <xdr:ext cx="534377" cy="259045"/>
    <xdr:sp macro="" textlink="">
      <xdr:nvSpPr>
        <xdr:cNvPr id="470" name="普通建設事業費 （ うち更新整備　）該当値テキスト"/>
        <xdr:cNvSpPr txBox="1"/>
      </xdr:nvSpPr>
      <xdr:spPr>
        <a:xfrm>
          <a:off x="10528300" y="165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33,239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83565</xdr:rowOff>
    </xdr:from>
    <xdr:to>
      <xdr:col>14</xdr:col>
      <xdr:colOff>79375</xdr:colOff>
      <xdr:row>97</xdr:row>
      <xdr:rowOff>13715</xdr:rowOff>
    </xdr:to>
    <xdr:sp macro="" textlink="">
      <xdr:nvSpPr>
        <xdr:cNvPr id="471" name="円/楕円 470"/>
        <xdr:cNvSpPr/>
      </xdr:nvSpPr>
      <xdr:spPr>
        <a:xfrm>
          <a:off x="9588500" y="1654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30242</xdr:rowOff>
    </xdr:from>
    <xdr:ext cx="534377" cy="259045"/>
    <xdr:sp macro="" textlink="">
      <xdr:nvSpPr>
        <xdr:cNvPr id="472" name="テキスト ボックス 471"/>
        <xdr:cNvSpPr txBox="1"/>
      </xdr:nvSpPr>
      <xdr:spPr>
        <a:xfrm>
          <a:off x="9372111" y="1631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22746</xdr:rowOff>
    </xdr:from>
    <xdr:to>
      <xdr:col>12</xdr:col>
      <xdr:colOff>561975</xdr:colOff>
      <xdr:row>96</xdr:row>
      <xdr:rowOff>124346</xdr:rowOff>
    </xdr:to>
    <xdr:sp macro="" textlink="">
      <xdr:nvSpPr>
        <xdr:cNvPr id="473" name="円/楕円 472"/>
        <xdr:cNvSpPr/>
      </xdr:nvSpPr>
      <xdr:spPr>
        <a:xfrm>
          <a:off x="8699500" y="164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140873</xdr:rowOff>
    </xdr:from>
    <xdr:ext cx="534377" cy="259045"/>
    <xdr:sp macro="" textlink="">
      <xdr:nvSpPr>
        <xdr:cNvPr id="474" name="テキスト ボックス 473"/>
        <xdr:cNvSpPr txBox="1"/>
      </xdr:nvSpPr>
      <xdr:spPr>
        <a:xfrm>
          <a:off x="8483111" y="162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143243</xdr:rowOff>
    </xdr:from>
    <xdr:to>
      <xdr:col>23</xdr:col>
      <xdr:colOff>517525</xdr:colOff>
      <xdr:row>39</xdr:row>
      <xdr:rowOff>17219</xdr:rowOff>
    </xdr:to>
    <xdr:cxnSp macro="">
      <xdr:nvCxnSpPr>
        <xdr:cNvPr id="505" name="直線コネクタ 504"/>
        <xdr:cNvCxnSpPr/>
      </xdr:nvCxnSpPr>
      <xdr:spPr>
        <a:xfrm flipV="1">
          <a:off x="15481300" y="6658343"/>
          <a:ext cx="838200" cy="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154374</xdr:rowOff>
    </xdr:from>
    <xdr:ext cx="469744" cy="259045"/>
    <xdr:sp macro="" textlink="">
      <xdr:nvSpPr>
        <xdr:cNvPr id="506" name="災害復旧事業費平均値テキスト"/>
        <xdr:cNvSpPr txBox="1"/>
      </xdr:nvSpPr>
      <xdr:spPr>
        <a:xfrm>
          <a:off x="16370300" y="666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17219</xdr:rowOff>
    </xdr:from>
    <xdr:to>
      <xdr:col>22</xdr:col>
      <xdr:colOff>365125</xdr:colOff>
      <xdr:row>39</xdr:row>
      <xdr:rowOff>74385</xdr:rowOff>
    </xdr:to>
    <xdr:cxnSp macro="">
      <xdr:nvCxnSpPr>
        <xdr:cNvPr id="508" name="直線コネクタ 507"/>
        <xdr:cNvCxnSpPr/>
      </xdr:nvCxnSpPr>
      <xdr:spPr>
        <a:xfrm flipV="1">
          <a:off x="14592300" y="6703769"/>
          <a:ext cx="889000" cy="5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166836</xdr:rowOff>
    </xdr:from>
    <xdr:to>
      <xdr:col>22</xdr:col>
      <xdr:colOff>415925</xdr:colOff>
      <xdr:row>39</xdr:row>
      <xdr:rowOff>96986</xdr:rowOff>
    </xdr:to>
    <xdr:sp macro="" textlink="">
      <xdr:nvSpPr>
        <xdr:cNvPr id="509" name="フローチャート : 判断 508"/>
        <xdr:cNvSpPr/>
      </xdr:nvSpPr>
      <xdr:spPr>
        <a:xfrm>
          <a:off x="15430500" y="668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88113</xdr:rowOff>
    </xdr:from>
    <xdr:ext cx="469744" cy="259045"/>
    <xdr:sp macro="" textlink="">
      <xdr:nvSpPr>
        <xdr:cNvPr id="510" name="テキスト ボックス 509"/>
        <xdr:cNvSpPr txBox="1"/>
      </xdr:nvSpPr>
      <xdr:spPr>
        <a:xfrm>
          <a:off x="15246427" y="677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51950</xdr:rowOff>
    </xdr:from>
    <xdr:to>
      <xdr:col>21</xdr:col>
      <xdr:colOff>161925</xdr:colOff>
      <xdr:row>39</xdr:row>
      <xdr:rowOff>74385</xdr:rowOff>
    </xdr:to>
    <xdr:cxnSp macro="">
      <xdr:nvCxnSpPr>
        <xdr:cNvPr id="511" name="直線コネクタ 510"/>
        <xdr:cNvCxnSpPr/>
      </xdr:nvCxnSpPr>
      <xdr:spPr>
        <a:xfrm>
          <a:off x="13703300" y="6567050"/>
          <a:ext cx="889000" cy="19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51950</xdr:rowOff>
    </xdr:from>
    <xdr:to>
      <xdr:col>19</xdr:col>
      <xdr:colOff>644525</xdr:colOff>
      <xdr:row>38</xdr:row>
      <xdr:rowOff>83758</xdr:rowOff>
    </xdr:to>
    <xdr:cxnSp macro="">
      <xdr:nvCxnSpPr>
        <xdr:cNvPr id="514" name="直線コネクタ 513"/>
        <xdr:cNvCxnSpPr/>
      </xdr:nvCxnSpPr>
      <xdr:spPr>
        <a:xfrm flipV="1">
          <a:off x="12814300" y="6567050"/>
          <a:ext cx="8890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86219</xdr:rowOff>
    </xdr:from>
    <xdr:ext cx="469744" cy="259045"/>
    <xdr:sp macro="" textlink="">
      <xdr:nvSpPr>
        <xdr:cNvPr id="516" name="テキスト ボックス 515"/>
        <xdr:cNvSpPr txBox="1"/>
      </xdr:nvSpPr>
      <xdr:spPr>
        <a:xfrm>
          <a:off x="13468427" y="677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92443</xdr:rowOff>
    </xdr:from>
    <xdr:to>
      <xdr:col>23</xdr:col>
      <xdr:colOff>568325</xdr:colOff>
      <xdr:row>39</xdr:row>
      <xdr:rowOff>22593</xdr:rowOff>
    </xdr:to>
    <xdr:sp macro="" textlink="">
      <xdr:nvSpPr>
        <xdr:cNvPr id="524" name="円/楕円 523"/>
        <xdr:cNvSpPr/>
      </xdr:nvSpPr>
      <xdr:spPr>
        <a:xfrm>
          <a:off x="16268700" y="66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115320</xdr:rowOff>
    </xdr:from>
    <xdr:ext cx="469744" cy="259045"/>
    <xdr:sp macro="" textlink="">
      <xdr:nvSpPr>
        <xdr:cNvPr id="525" name="災害復旧事業費該当値テキスト"/>
        <xdr:cNvSpPr txBox="1"/>
      </xdr:nvSpPr>
      <xdr:spPr>
        <a:xfrm>
          <a:off x="16370300" y="645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137869</xdr:rowOff>
    </xdr:from>
    <xdr:to>
      <xdr:col>22</xdr:col>
      <xdr:colOff>415925</xdr:colOff>
      <xdr:row>39</xdr:row>
      <xdr:rowOff>68019</xdr:rowOff>
    </xdr:to>
    <xdr:sp macro="" textlink="">
      <xdr:nvSpPr>
        <xdr:cNvPr id="526" name="円/楕円 525"/>
        <xdr:cNvSpPr/>
      </xdr:nvSpPr>
      <xdr:spPr>
        <a:xfrm>
          <a:off x="15430500" y="665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84546</xdr:rowOff>
    </xdr:from>
    <xdr:ext cx="469744" cy="259045"/>
    <xdr:sp macro="" textlink="">
      <xdr:nvSpPr>
        <xdr:cNvPr id="527" name="テキスト ボックス 526"/>
        <xdr:cNvSpPr txBox="1"/>
      </xdr:nvSpPr>
      <xdr:spPr>
        <a:xfrm>
          <a:off x="15246427" y="64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23585</xdr:rowOff>
    </xdr:from>
    <xdr:to>
      <xdr:col>21</xdr:col>
      <xdr:colOff>212725</xdr:colOff>
      <xdr:row>39</xdr:row>
      <xdr:rowOff>125185</xdr:rowOff>
    </xdr:to>
    <xdr:sp macro="" textlink="">
      <xdr:nvSpPr>
        <xdr:cNvPr id="528" name="円/楕円 527"/>
        <xdr:cNvSpPr/>
      </xdr:nvSpPr>
      <xdr:spPr>
        <a:xfrm>
          <a:off x="14541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116312</xdr:rowOff>
    </xdr:from>
    <xdr:ext cx="469744" cy="259045"/>
    <xdr:sp macro="" textlink="">
      <xdr:nvSpPr>
        <xdr:cNvPr id="529" name="テキスト ボックス 528"/>
        <xdr:cNvSpPr txBox="1"/>
      </xdr:nvSpPr>
      <xdr:spPr>
        <a:xfrm>
          <a:off x="14357427" y="680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1150</xdr:rowOff>
    </xdr:from>
    <xdr:to>
      <xdr:col>20</xdr:col>
      <xdr:colOff>9525</xdr:colOff>
      <xdr:row>38</xdr:row>
      <xdr:rowOff>102750</xdr:rowOff>
    </xdr:to>
    <xdr:sp macro="" textlink="">
      <xdr:nvSpPr>
        <xdr:cNvPr id="530" name="円/楕円 529"/>
        <xdr:cNvSpPr/>
      </xdr:nvSpPr>
      <xdr:spPr>
        <a:xfrm>
          <a:off x="13652500" y="65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119277</xdr:rowOff>
    </xdr:from>
    <xdr:ext cx="534377" cy="259045"/>
    <xdr:sp macro="" textlink="">
      <xdr:nvSpPr>
        <xdr:cNvPr id="531" name="テキスト ボックス 530"/>
        <xdr:cNvSpPr txBox="1"/>
      </xdr:nvSpPr>
      <xdr:spPr>
        <a:xfrm>
          <a:off x="13436111" y="62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32958</xdr:rowOff>
    </xdr:from>
    <xdr:to>
      <xdr:col>18</xdr:col>
      <xdr:colOff>492125</xdr:colOff>
      <xdr:row>38</xdr:row>
      <xdr:rowOff>134558</xdr:rowOff>
    </xdr:to>
    <xdr:sp macro="" textlink="">
      <xdr:nvSpPr>
        <xdr:cNvPr id="532" name="円/楕円 531"/>
        <xdr:cNvSpPr/>
      </xdr:nvSpPr>
      <xdr:spPr>
        <a:xfrm>
          <a:off x="12763500" y="65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125685</xdr:rowOff>
    </xdr:from>
    <xdr:ext cx="534377" cy="259045"/>
    <xdr:sp macro="" textlink="">
      <xdr:nvSpPr>
        <xdr:cNvPr id="533" name="テキスト ボックス 532"/>
        <xdr:cNvSpPr txBox="1"/>
      </xdr:nvSpPr>
      <xdr:spPr>
        <a:xfrm>
          <a:off x="12547111" y="66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62" name="フローチャート : 判断 56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3" name="テキスト ボックス 562"/>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80" name="テキスト ボックス 579"/>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62829</xdr:rowOff>
    </xdr:from>
    <xdr:to>
      <xdr:col>23</xdr:col>
      <xdr:colOff>517525</xdr:colOff>
      <xdr:row>76</xdr:row>
      <xdr:rowOff>91534</xdr:rowOff>
    </xdr:to>
    <xdr:cxnSp macro="">
      <xdr:nvCxnSpPr>
        <xdr:cNvPr id="615" name="直線コネクタ 614"/>
        <xdr:cNvCxnSpPr/>
      </xdr:nvCxnSpPr>
      <xdr:spPr>
        <a:xfrm>
          <a:off x="15481300" y="13093029"/>
          <a:ext cx="8382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6"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60285</xdr:rowOff>
    </xdr:from>
    <xdr:to>
      <xdr:col>22</xdr:col>
      <xdr:colOff>365125</xdr:colOff>
      <xdr:row>76</xdr:row>
      <xdr:rowOff>62829</xdr:rowOff>
    </xdr:to>
    <xdr:cxnSp macro="">
      <xdr:nvCxnSpPr>
        <xdr:cNvPr id="618" name="直線コネクタ 617"/>
        <xdr:cNvCxnSpPr/>
      </xdr:nvCxnSpPr>
      <xdr:spPr>
        <a:xfrm>
          <a:off x="14592300" y="13090485"/>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114663</xdr:rowOff>
    </xdr:from>
    <xdr:to>
      <xdr:col>22</xdr:col>
      <xdr:colOff>415925</xdr:colOff>
      <xdr:row>77</xdr:row>
      <xdr:rowOff>44813</xdr:rowOff>
    </xdr:to>
    <xdr:sp macro="" textlink="">
      <xdr:nvSpPr>
        <xdr:cNvPr id="619" name="フローチャート : 判断 618"/>
        <xdr:cNvSpPr/>
      </xdr:nvSpPr>
      <xdr:spPr>
        <a:xfrm>
          <a:off x="15430500" y="1314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35940</xdr:rowOff>
    </xdr:from>
    <xdr:ext cx="534377" cy="259045"/>
    <xdr:sp macro="" textlink="">
      <xdr:nvSpPr>
        <xdr:cNvPr id="620" name="テキスト ボックス 619"/>
        <xdr:cNvSpPr txBox="1"/>
      </xdr:nvSpPr>
      <xdr:spPr>
        <a:xfrm>
          <a:off x="15214111" y="1323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60285</xdr:rowOff>
    </xdr:from>
    <xdr:to>
      <xdr:col>21</xdr:col>
      <xdr:colOff>161925</xdr:colOff>
      <xdr:row>76</xdr:row>
      <xdr:rowOff>87381</xdr:rowOff>
    </xdr:to>
    <xdr:cxnSp macro="">
      <xdr:nvCxnSpPr>
        <xdr:cNvPr id="621" name="直線コネクタ 620"/>
        <xdr:cNvCxnSpPr/>
      </xdr:nvCxnSpPr>
      <xdr:spPr>
        <a:xfrm flipV="1">
          <a:off x="13703300" y="13090485"/>
          <a:ext cx="889000" cy="2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3" name="テキスト ボックス 622"/>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61382</xdr:rowOff>
    </xdr:from>
    <xdr:to>
      <xdr:col>19</xdr:col>
      <xdr:colOff>644525</xdr:colOff>
      <xdr:row>76</xdr:row>
      <xdr:rowOff>87381</xdr:rowOff>
    </xdr:to>
    <xdr:cxnSp macro="">
      <xdr:nvCxnSpPr>
        <xdr:cNvPr id="624" name="直線コネクタ 623"/>
        <xdr:cNvCxnSpPr/>
      </xdr:nvCxnSpPr>
      <xdr:spPr>
        <a:xfrm>
          <a:off x="12814300" y="13091582"/>
          <a:ext cx="889000" cy="2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6" name="テキスト ボックス 625"/>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8" name="テキスト ボックス 627"/>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40734</xdr:rowOff>
    </xdr:from>
    <xdr:to>
      <xdr:col>23</xdr:col>
      <xdr:colOff>568325</xdr:colOff>
      <xdr:row>76</xdr:row>
      <xdr:rowOff>142334</xdr:rowOff>
    </xdr:to>
    <xdr:sp macro="" textlink="">
      <xdr:nvSpPr>
        <xdr:cNvPr id="634" name="円/楕円 633"/>
        <xdr:cNvSpPr/>
      </xdr:nvSpPr>
      <xdr:spPr>
        <a:xfrm>
          <a:off x="16268700" y="130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63611</xdr:rowOff>
    </xdr:from>
    <xdr:ext cx="534377" cy="259045"/>
    <xdr:sp macro="" textlink="">
      <xdr:nvSpPr>
        <xdr:cNvPr id="635" name="公債費該当値テキスト"/>
        <xdr:cNvSpPr txBox="1"/>
      </xdr:nvSpPr>
      <xdr:spPr>
        <a:xfrm>
          <a:off x="16370300" y="1292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61,321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12029</xdr:rowOff>
    </xdr:from>
    <xdr:to>
      <xdr:col>22</xdr:col>
      <xdr:colOff>415925</xdr:colOff>
      <xdr:row>76</xdr:row>
      <xdr:rowOff>113629</xdr:rowOff>
    </xdr:to>
    <xdr:sp macro="" textlink="">
      <xdr:nvSpPr>
        <xdr:cNvPr id="636" name="円/楕円 635"/>
        <xdr:cNvSpPr/>
      </xdr:nvSpPr>
      <xdr:spPr>
        <a:xfrm>
          <a:off x="15430500" y="130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130156</xdr:rowOff>
    </xdr:from>
    <xdr:ext cx="534377" cy="259045"/>
    <xdr:sp macro="" textlink="">
      <xdr:nvSpPr>
        <xdr:cNvPr id="637" name="テキスト ボックス 636"/>
        <xdr:cNvSpPr txBox="1"/>
      </xdr:nvSpPr>
      <xdr:spPr>
        <a:xfrm>
          <a:off x="15214111" y="128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9485</xdr:rowOff>
    </xdr:from>
    <xdr:to>
      <xdr:col>21</xdr:col>
      <xdr:colOff>212725</xdr:colOff>
      <xdr:row>76</xdr:row>
      <xdr:rowOff>111085</xdr:rowOff>
    </xdr:to>
    <xdr:sp macro="" textlink="">
      <xdr:nvSpPr>
        <xdr:cNvPr id="638" name="円/楕円 637"/>
        <xdr:cNvSpPr/>
      </xdr:nvSpPr>
      <xdr:spPr>
        <a:xfrm>
          <a:off x="14541500" y="1303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127612</xdr:rowOff>
    </xdr:from>
    <xdr:ext cx="534377" cy="259045"/>
    <xdr:sp macro="" textlink="">
      <xdr:nvSpPr>
        <xdr:cNvPr id="639" name="テキスト ボックス 638"/>
        <xdr:cNvSpPr txBox="1"/>
      </xdr:nvSpPr>
      <xdr:spPr>
        <a:xfrm>
          <a:off x="14325111" y="128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65,422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36581</xdr:rowOff>
    </xdr:from>
    <xdr:to>
      <xdr:col>20</xdr:col>
      <xdr:colOff>9525</xdr:colOff>
      <xdr:row>76</xdr:row>
      <xdr:rowOff>138181</xdr:rowOff>
    </xdr:to>
    <xdr:sp macro="" textlink="">
      <xdr:nvSpPr>
        <xdr:cNvPr id="640" name="円/楕円 639"/>
        <xdr:cNvSpPr/>
      </xdr:nvSpPr>
      <xdr:spPr>
        <a:xfrm>
          <a:off x="13652500" y="130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154708</xdr:rowOff>
    </xdr:from>
    <xdr:ext cx="534377" cy="259045"/>
    <xdr:sp macro="" textlink="">
      <xdr:nvSpPr>
        <xdr:cNvPr id="641" name="テキスト ボックス 640"/>
        <xdr:cNvSpPr txBox="1"/>
      </xdr:nvSpPr>
      <xdr:spPr>
        <a:xfrm>
          <a:off x="13436111" y="1284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10582</xdr:rowOff>
    </xdr:from>
    <xdr:to>
      <xdr:col>18</xdr:col>
      <xdr:colOff>492125</xdr:colOff>
      <xdr:row>76</xdr:row>
      <xdr:rowOff>112182</xdr:rowOff>
    </xdr:to>
    <xdr:sp macro="" textlink="">
      <xdr:nvSpPr>
        <xdr:cNvPr id="642" name="円/楕円 641"/>
        <xdr:cNvSpPr/>
      </xdr:nvSpPr>
      <xdr:spPr>
        <a:xfrm>
          <a:off x="12763500" y="130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128709</xdr:rowOff>
    </xdr:from>
    <xdr:ext cx="534377" cy="259045"/>
    <xdr:sp macro="" textlink="">
      <xdr:nvSpPr>
        <xdr:cNvPr id="643" name="テキスト ボックス 642"/>
        <xdr:cNvSpPr txBox="1"/>
      </xdr:nvSpPr>
      <xdr:spPr>
        <a:xfrm>
          <a:off x="12547111" y="1281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5296</xdr:rowOff>
    </xdr:from>
    <xdr:to>
      <xdr:col>23</xdr:col>
      <xdr:colOff>517525</xdr:colOff>
      <xdr:row>98</xdr:row>
      <xdr:rowOff>33249</xdr:rowOff>
    </xdr:to>
    <xdr:cxnSp macro="">
      <xdr:nvCxnSpPr>
        <xdr:cNvPr id="672" name="直線コネクタ 671"/>
        <xdr:cNvCxnSpPr/>
      </xdr:nvCxnSpPr>
      <xdr:spPr>
        <a:xfrm>
          <a:off x="15481300" y="16807396"/>
          <a:ext cx="8382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168630</xdr:rowOff>
    </xdr:from>
    <xdr:to>
      <xdr:col>22</xdr:col>
      <xdr:colOff>365125</xdr:colOff>
      <xdr:row>98</xdr:row>
      <xdr:rowOff>5296</xdr:rowOff>
    </xdr:to>
    <xdr:cxnSp macro="">
      <xdr:nvCxnSpPr>
        <xdr:cNvPr id="675" name="直線コネクタ 674"/>
        <xdr:cNvCxnSpPr/>
      </xdr:nvCxnSpPr>
      <xdr:spPr>
        <a:xfrm>
          <a:off x="14592300" y="16799280"/>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79414</xdr:rowOff>
    </xdr:from>
    <xdr:to>
      <xdr:col>22</xdr:col>
      <xdr:colOff>415925</xdr:colOff>
      <xdr:row>98</xdr:row>
      <xdr:rowOff>9564</xdr:rowOff>
    </xdr:to>
    <xdr:sp macro="" textlink="">
      <xdr:nvSpPr>
        <xdr:cNvPr id="676" name="フローチャート : 判断 675"/>
        <xdr:cNvSpPr/>
      </xdr:nvSpPr>
      <xdr:spPr>
        <a:xfrm>
          <a:off x="15430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26091</xdr:rowOff>
    </xdr:from>
    <xdr:ext cx="534377" cy="259045"/>
    <xdr:sp macro="" textlink="">
      <xdr:nvSpPr>
        <xdr:cNvPr id="677" name="テキスト ボックス 676"/>
        <xdr:cNvSpPr txBox="1"/>
      </xdr:nvSpPr>
      <xdr:spPr>
        <a:xfrm>
          <a:off x="15214111" y="164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49834</xdr:rowOff>
    </xdr:from>
    <xdr:to>
      <xdr:col>21</xdr:col>
      <xdr:colOff>161925</xdr:colOff>
      <xdr:row>97</xdr:row>
      <xdr:rowOff>168630</xdr:rowOff>
    </xdr:to>
    <xdr:cxnSp macro="">
      <xdr:nvCxnSpPr>
        <xdr:cNvPr id="678" name="直線コネクタ 677"/>
        <xdr:cNvCxnSpPr/>
      </xdr:nvCxnSpPr>
      <xdr:spPr>
        <a:xfrm>
          <a:off x="13703300" y="16680484"/>
          <a:ext cx="889000" cy="1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49834</xdr:rowOff>
    </xdr:from>
    <xdr:to>
      <xdr:col>19</xdr:col>
      <xdr:colOff>644525</xdr:colOff>
      <xdr:row>98</xdr:row>
      <xdr:rowOff>147980</xdr:rowOff>
    </xdr:to>
    <xdr:cxnSp macro="">
      <xdr:nvCxnSpPr>
        <xdr:cNvPr id="681" name="直線コネクタ 680"/>
        <xdr:cNvCxnSpPr/>
      </xdr:nvCxnSpPr>
      <xdr:spPr>
        <a:xfrm flipV="1">
          <a:off x="12814300" y="16680484"/>
          <a:ext cx="889000" cy="2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3" name="テキスト ボックス 682"/>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153899</xdr:rowOff>
    </xdr:from>
    <xdr:to>
      <xdr:col>23</xdr:col>
      <xdr:colOff>568325</xdr:colOff>
      <xdr:row>98</xdr:row>
      <xdr:rowOff>84049</xdr:rowOff>
    </xdr:to>
    <xdr:sp macro="" textlink="">
      <xdr:nvSpPr>
        <xdr:cNvPr id="691" name="円/楕円 690"/>
        <xdr:cNvSpPr/>
      </xdr:nvSpPr>
      <xdr:spPr>
        <a:xfrm>
          <a:off x="16268700" y="167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132326</xdr:rowOff>
    </xdr:from>
    <xdr:ext cx="534377" cy="259045"/>
    <xdr:sp macro="" textlink="">
      <xdr:nvSpPr>
        <xdr:cNvPr id="692" name="積立金該当値テキスト"/>
        <xdr:cNvSpPr txBox="1"/>
      </xdr:nvSpPr>
      <xdr:spPr>
        <a:xfrm>
          <a:off x="16370300" y="167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125946</xdr:rowOff>
    </xdr:from>
    <xdr:to>
      <xdr:col>22</xdr:col>
      <xdr:colOff>415925</xdr:colOff>
      <xdr:row>98</xdr:row>
      <xdr:rowOff>56096</xdr:rowOff>
    </xdr:to>
    <xdr:sp macro="" textlink="">
      <xdr:nvSpPr>
        <xdr:cNvPr id="693" name="円/楕円 692"/>
        <xdr:cNvSpPr/>
      </xdr:nvSpPr>
      <xdr:spPr>
        <a:xfrm>
          <a:off x="15430500" y="167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47223</xdr:rowOff>
    </xdr:from>
    <xdr:ext cx="534377" cy="259045"/>
    <xdr:sp macro="" textlink="">
      <xdr:nvSpPr>
        <xdr:cNvPr id="694" name="テキスト ボックス 693"/>
        <xdr:cNvSpPr txBox="1"/>
      </xdr:nvSpPr>
      <xdr:spPr>
        <a:xfrm>
          <a:off x="15214111" y="1684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117830</xdr:rowOff>
    </xdr:from>
    <xdr:to>
      <xdr:col>21</xdr:col>
      <xdr:colOff>212725</xdr:colOff>
      <xdr:row>98</xdr:row>
      <xdr:rowOff>47980</xdr:rowOff>
    </xdr:to>
    <xdr:sp macro="" textlink="">
      <xdr:nvSpPr>
        <xdr:cNvPr id="695" name="円/楕円 694"/>
        <xdr:cNvSpPr/>
      </xdr:nvSpPr>
      <xdr:spPr>
        <a:xfrm>
          <a:off x="14541500" y="167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39107</xdr:rowOff>
    </xdr:from>
    <xdr:ext cx="534377" cy="259045"/>
    <xdr:sp macro="" textlink="">
      <xdr:nvSpPr>
        <xdr:cNvPr id="696" name="テキスト ボックス 695"/>
        <xdr:cNvSpPr txBox="1"/>
      </xdr:nvSpPr>
      <xdr:spPr>
        <a:xfrm>
          <a:off x="14325111" y="168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170484</xdr:rowOff>
    </xdr:from>
    <xdr:to>
      <xdr:col>20</xdr:col>
      <xdr:colOff>9525</xdr:colOff>
      <xdr:row>97</xdr:row>
      <xdr:rowOff>100634</xdr:rowOff>
    </xdr:to>
    <xdr:sp macro="" textlink="">
      <xdr:nvSpPr>
        <xdr:cNvPr id="697" name="円/楕円 696"/>
        <xdr:cNvSpPr/>
      </xdr:nvSpPr>
      <xdr:spPr>
        <a:xfrm>
          <a:off x="13652500" y="1662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117161</xdr:rowOff>
    </xdr:from>
    <xdr:ext cx="534377" cy="259045"/>
    <xdr:sp macro="" textlink="">
      <xdr:nvSpPr>
        <xdr:cNvPr id="698" name="テキスト ボックス 697"/>
        <xdr:cNvSpPr txBox="1"/>
      </xdr:nvSpPr>
      <xdr:spPr>
        <a:xfrm>
          <a:off x="13436111" y="1640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97180</xdr:rowOff>
    </xdr:from>
    <xdr:to>
      <xdr:col>18</xdr:col>
      <xdr:colOff>492125</xdr:colOff>
      <xdr:row>99</xdr:row>
      <xdr:rowOff>27330</xdr:rowOff>
    </xdr:to>
    <xdr:sp macro="" textlink="">
      <xdr:nvSpPr>
        <xdr:cNvPr id="699" name="円/楕円 698"/>
        <xdr:cNvSpPr/>
      </xdr:nvSpPr>
      <xdr:spPr>
        <a:xfrm>
          <a:off x="12763500" y="1689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18457</xdr:rowOff>
    </xdr:from>
    <xdr:ext cx="469744" cy="259045"/>
    <xdr:sp macro="" textlink="">
      <xdr:nvSpPr>
        <xdr:cNvPr id="700" name="テキスト ボックス 699"/>
        <xdr:cNvSpPr txBox="1"/>
      </xdr:nvSpPr>
      <xdr:spPr>
        <a:xfrm>
          <a:off x="12579427" y="1699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73406</xdr:rowOff>
    </xdr:from>
    <xdr:to>
      <xdr:col>31</xdr:col>
      <xdr:colOff>85725</xdr:colOff>
      <xdr:row>38</xdr:row>
      <xdr:rowOff>3556</xdr:rowOff>
    </xdr:to>
    <xdr:sp macro="" textlink="">
      <xdr:nvSpPr>
        <xdr:cNvPr id="733" name="フローチャート : 判断 732"/>
        <xdr:cNvSpPr/>
      </xdr:nvSpPr>
      <xdr:spPr>
        <a:xfrm>
          <a:off x="21272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20083</xdr:rowOff>
    </xdr:from>
    <xdr:ext cx="469744" cy="259045"/>
    <xdr:sp macro="" textlink="">
      <xdr:nvSpPr>
        <xdr:cNvPr id="734" name="テキスト ボックス 733"/>
        <xdr:cNvSpPr txBox="1"/>
      </xdr:nvSpPr>
      <xdr:spPr>
        <a:xfrm>
          <a:off x="21088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73914</xdr:rowOff>
    </xdr:from>
    <xdr:to>
      <xdr:col>28</xdr:col>
      <xdr:colOff>314325</xdr:colOff>
      <xdr:row>39</xdr:row>
      <xdr:rowOff>44450</xdr:rowOff>
    </xdr:to>
    <xdr:cxnSp macro="">
      <xdr:nvCxnSpPr>
        <xdr:cNvPr id="738" name="直線コネクタ 737"/>
        <xdr:cNvCxnSpPr/>
      </xdr:nvCxnSpPr>
      <xdr:spPr>
        <a:xfrm>
          <a:off x="18656300" y="6074664"/>
          <a:ext cx="889000" cy="6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89933</xdr:rowOff>
    </xdr:from>
    <xdr:ext cx="469744" cy="259045"/>
    <xdr:sp macro="" textlink="">
      <xdr:nvSpPr>
        <xdr:cNvPr id="742" name="テキスト ボックス 741"/>
        <xdr:cNvSpPr txBox="1"/>
      </xdr:nvSpPr>
      <xdr:spPr>
        <a:xfrm>
          <a:off x="18421427"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23114</xdr:rowOff>
    </xdr:from>
    <xdr:to>
      <xdr:col>27</xdr:col>
      <xdr:colOff>161925</xdr:colOff>
      <xdr:row>35</xdr:row>
      <xdr:rowOff>124714</xdr:rowOff>
    </xdr:to>
    <xdr:sp macro="" textlink="">
      <xdr:nvSpPr>
        <xdr:cNvPr id="756" name="円/楕円 755"/>
        <xdr:cNvSpPr/>
      </xdr:nvSpPr>
      <xdr:spPr>
        <a:xfrm>
          <a:off x="18605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141241</xdr:rowOff>
    </xdr:from>
    <xdr:ext cx="469744" cy="259045"/>
    <xdr:sp macro="" textlink="">
      <xdr:nvSpPr>
        <xdr:cNvPr id="757" name="テキスト ボックス 756"/>
        <xdr:cNvSpPr txBox="1"/>
      </xdr:nvSpPr>
      <xdr:spPr>
        <a:xfrm>
          <a:off x="18421427" y="57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59279</xdr:rowOff>
    </xdr:from>
    <xdr:to>
      <xdr:col>32</xdr:col>
      <xdr:colOff>187325</xdr:colOff>
      <xdr:row>58</xdr:row>
      <xdr:rowOff>73132</xdr:rowOff>
    </xdr:to>
    <xdr:cxnSp macro="">
      <xdr:nvCxnSpPr>
        <xdr:cNvPr id="784" name="直線コネクタ 783"/>
        <xdr:cNvCxnSpPr/>
      </xdr:nvCxnSpPr>
      <xdr:spPr>
        <a:xfrm>
          <a:off x="21323300" y="10003379"/>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59279</xdr:rowOff>
    </xdr:from>
    <xdr:to>
      <xdr:col>31</xdr:col>
      <xdr:colOff>34925</xdr:colOff>
      <xdr:row>58</xdr:row>
      <xdr:rowOff>71440</xdr:rowOff>
    </xdr:to>
    <xdr:cxnSp macro="">
      <xdr:nvCxnSpPr>
        <xdr:cNvPr id="787" name="直線コネクタ 786"/>
        <xdr:cNvCxnSpPr/>
      </xdr:nvCxnSpPr>
      <xdr:spPr>
        <a:xfrm flipV="1">
          <a:off x="20434300" y="10003379"/>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94707</xdr:rowOff>
    </xdr:from>
    <xdr:to>
      <xdr:col>31</xdr:col>
      <xdr:colOff>85725</xdr:colOff>
      <xdr:row>58</xdr:row>
      <xdr:rowOff>24857</xdr:rowOff>
    </xdr:to>
    <xdr:sp macro="" textlink="">
      <xdr:nvSpPr>
        <xdr:cNvPr id="788" name="フローチャート : 判断 787"/>
        <xdr:cNvSpPr/>
      </xdr:nvSpPr>
      <xdr:spPr>
        <a:xfrm>
          <a:off x="21272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41384</xdr:rowOff>
    </xdr:from>
    <xdr:ext cx="469744" cy="259045"/>
    <xdr:sp macro="" textlink="">
      <xdr:nvSpPr>
        <xdr:cNvPr id="789" name="テキスト ボックス 788"/>
        <xdr:cNvSpPr txBox="1"/>
      </xdr:nvSpPr>
      <xdr:spPr>
        <a:xfrm>
          <a:off x="21088427" y="96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71440</xdr:rowOff>
    </xdr:from>
    <xdr:to>
      <xdr:col>29</xdr:col>
      <xdr:colOff>517525</xdr:colOff>
      <xdr:row>58</xdr:row>
      <xdr:rowOff>86664</xdr:rowOff>
    </xdr:to>
    <xdr:cxnSp macro="">
      <xdr:nvCxnSpPr>
        <xdr:cNvPr id="790" name="直線コネクタ 789"/>
        <xdr:cNvCxnSpPr/>
      </xdr:nvCxnSpPr>
      <xdr:spPr>
        <a:xfrm flipV="1">
          <a:off x="19545300" y="10015540"/>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86664</xdr:rowOff>
    </xdr:from>
    <xdr:to>
      <xdr:col>28</xdr:col>
      <xdr:colOff>314325</xdr:colOff>
      <xdr:row>58</xdr:row>
      <xdr:rowOff>93203</xdr:rowOff>
    </xdr:to>
    <xdr:cxnSp macro="">
      <xdr:nvCxnSpPr>
        <xdr:cNvPr id="793" name="直線コネクタ 792"/>
        <xdr:cNvCxnSpPr/>
      </xdr:nvCxnSpPr>
      <xdr:spPr>
        <a:xfrm flipV="1">
          <a:off x="18656300" y="10030764"/>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22332</xdr:rowOff>
    </xdr:from>
    <xdr:to>
      <xdr:col>32</xdr:col>
      <xdr:colOff>238125</xdr:colOff>
      <xdr:row>58</xdr:row>
      <xdr:rowOff>123932</xdr:rowOff>
    </xdr:to>
    <xdr:sp macro="" textlink="">
      <xdr:nvSpPr>
        <xdr:cNvPr id="803" name="円/楕円 802"/>
        <xdr:cNvSpPr/>
      </xdr:nvSpPr>
      <xdr:spPr>
        <a:xfrm>
          <a:off x="22110700" y="99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139428</xdr:rowOff>
    </xdr:from>
    <xdr:ext cx="469744" cy="259045"/>
    <xdr:sp macro="" textlink="">
      <xdr:nvSpPr>
        <xdr:cNvPr id="804" name="貸付金該当値テキスト"/>
        <xdr:cNvSpPr txBox="1"/>
      </xdr:nvSpPr>
      <xdr:spPr>
        <a:xfrm>
          <a:off x="22212300" y="991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8479</xdr:rowOff>
    </xdr:from>
    <xdr:to>
      <xdr:col>31</xdr:col>
      <xdr:colOff>85725</xdr:colOff>
      <xdr:row>58</xdr:row>
      <xdr:rowOff>110079</xdr:rowOff>
    </xdr:to>
    <xdr:sp macro="" textlink="">
      <xdr:nvSpPr>
        <xdr:cNvPr id="805" name="円/楕円 804"/>
        <xdr:cNvSpPr/>
      </xdr:nvSpPr>
      <xdr:spPr>
        <a:xfrm>
          <a:off x="21272500" y="995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101206</xdr:rowOff>
    </xdr:from>
    <xdr:ext cx="469744" cy="259045"/>
    <xdr:sp macro="" textlink="">
      <xdr:nvSpPr>
        <xdr:cNvPr id="806" name="テキスト ボックス 805"/>
        <xdr:cNvSpPr txBox="1"/>
      </xdr:nvSpPr>
      <xdr:spPr>
        <a:xfrm>
          <a:off x="21088427" y="1004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20640</xdr:rowOff>
    </xdr:from>
    <xdr:to>
      <xdr:col>29</xdr:col>
      <xdr:colOff>568325</xdr:colOff>
      <xdr:row>58</xdr:row>
      <xdr:rowOff>122240</xdr:rowOff>
    </xdr:to>
    <xdr:sp macro="" textlink="">
      <xdr:nvSpPr>
        <xdr:cNvPr id="807" name="円/楕円 806"/>
        <xdr:cNvSpPr/>
      </xdr:nvSpPr>
      <xdr:spPr>
        <a:xfrm>
          <a:off x="20383500" y="99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113367</xdr:rowOff>
    </xdr:from>
    <xdr:ext cx="469744" cy="259045"/>
    <xdr:sp macro="" textlink="">
      <xdr:nvSpPr>
        <xdr:cNvPr id="808" name="テキスト ボックス 807"/>
        <xdr:cNvSpPr txBox="1"/>
      </xdr:nvSpPr>
      <xdr:spPr>
        <a:xfrm>
          <a:off x="20199427" y="1005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35864</xdr:rowOff>
    </xdr:from>
    <xdr:to>
      <xdr:col>28</xdr:col>
      <xdr:colOff>365125</xdr:colOff>
      <xdr:row>58</xdr:row>
      <xdr:rowOff>137464</xdr:rowOff>
    </xdr:to>
    <xdr:sp macro="" textlink="">
      <xdr:nvSpPr>
        <xdr:cNvPr id="809" name="円/楕円 808"/>
        <xdr:cNvSpPr/>
      </xdr:nvSpPr>
      <xdr:spPr>
        <a:xfrm>
          <a:off x="19494500" y="99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128591</xdr:rowOff>
    </xdr:from>
    <xdr:ext cx="469744" cy="259045"/>
    <xdr:sp macro="" textlink="">
      <xdr:nvSpPr>
        <xdr:cNvPr id="810" name="テキスト ボックス 809"/>
        <xdr:cNvSpPr txBox="1"/>
      </xdr:nvSpPr>
      <xdr:spPr>
        <a:xfrm>
          <a:off x="193104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42403</xdr:rowOff>
    </xdr:from>
    <xdr:to>
      <xdr:col>27</xdr:col>
      <xdr:colOff>161925</xdr:colOff>
      <xdr:row>58</xdr:row>
      <xdr:rowOff>144003</xdr:rowOff>
    </xdr:to>
    <xdr:sp macro="" textlink="">
      <xdr:nvSpPr>
        <xdr:cNvPr id="811" name="円/楕円 810"/>
        <xdr:cNvSpPr/>
      </xdr:nvSpPr>
      <xdr:spPr>
        <a:xfrm>
          <a:off x="18605500" y="99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135130</xdr:rowOff>
    </xdr:from>
    <xdr:ext cx="469744" cy="259045"/>
    <xdr:sp macro="" textlink="">
      <xdr:nvSpPr>
        <xdr:cNvPr id="812" name="テキスト ボックス 811"/>
        <xdr:cNvSpPr txBox="1"/>
      </xdr:nvSpPr>
      <xdr:spPr>
        <a:xfrm>
          <a:off x="18421427" y="1007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72867</xdr:rowOff>
    </xdr:from>
    <xdr:to>
      <xdr:col>32</xdr:col>
      <xdr:colOff>187325</xdr:colOff>
      <xdr:row>75</xdr:row>
      <xdr:rowOff>76688</xdr:rowOff>
    </xdr:to>
    <xdr:cxnSp macro="">
      <xdr:nvCxnSpPr>
        <xdr:cNvPr id="844" name="直線コネクタ 843"/>
        <xdr:cNvCxnSpPr/>
      </xdr:nvCxnSpPr>
      <xdr:spPr>
        <a:xfrm flipV="1">
          <a:off x="21323300" y="12931617"/>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76688</xdr:rowOff>
    </xdr:from>
    <xdr:to>
      <xdr:col>31</xdr:col>
      <xdr:colOff>34925</xdr:colOff>
      <xdr:row>75</xdr:row>
      <xdr:rowOff>131650</xdr:rowOff>
    </xdr:to>
    <xdr:cxnSp macro="">
      <xdr:nvCxnSpPr>
        <xdr:cNvPr id="847" name="直線コネクタ 846"/>
        <xdr:cNvCxnSpPr/>
      </xdr:nvCxnSpPr>
      <xdr:spPr>
        <a:xfrm flipV="1">
          <a:off x="20434300" y="12935438"/>
          <a:ext cx="889000" cy="5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105996</xdr:rowOff>
    </xdr:from>
    <xdr:to>
      <xdr:col>31</xdr:col>
      <xdr:colOff>85725</xdr:colOff>
      <xdr:row>76</xdr:row>
      <xdr:rowOff>36147</xdr:rowOff>
    </xdr:to>
    <xdr:sp macro="" textlink="">
      <xdr:nvSpPr>
        <xdr:cNvPr id="848" name="フローチャート : 判断 847"/>
        <xdr:cNvSpPr/>
      </xdr:nvSpPr>
      <xdr:spPr>
        <a:xfrm>
          <a:off x="21272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27274</xdr:rowOff>
    </xdr:from>
    <xdr:ext cx="534377" cy="259045"/>
    <xdr:sp macro="" textlink="">
      <xdr:nvSpPr>
        <xdr:cNvPr id="849" name="テキスト ボックス 848"/>
        <xdr:cNvSpPr txBox="1"/>
      </xdr:nvSpPr>
      <xdr:spPr>
        <a:xfrm>
          <a:off x="21056111" y="130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131650</xdr:rowOff>
    </xdr:from>
    <xdr:to>
      <xdr:col>29</xdr:col>
      <xdr:colOff>517525</xdr:colOff>
      <xdr:row>76</xdr:row>
      <xdr:rowOff>10965</xdr:rowOff>
    </xdr:to>
    <xdr:cxnSp macro="">
      <xdr:nvCxnSpPr>
        <xdr:cNvPr id="850" name="直線コネクタ 849"/>
        <xdr:cNvCxnSpPr/>
      </xdr:nvCxnSpPr>
      <xdr:spPr>
        <a:xfrm flipV="1">
          <a:off x="19545300" y="12990400"/>
          <a:ext cx="889000" cy="5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10965</xdr:rowOff>
    </xdr:from>
    <xdr:to>
      <xdr:col>28</xdr:col>
      <xdr:colOff>314325</xdr:colOff>
      <xdr:row>76</xdr:row>
      <xdr:rowOff>18461</xdr:rowOff>
    </xdr:to>
    <xdr:cxnSp macro="">
      <xdr:nvCxnSpPr>
        <xdr:cNvPr id="853" name="直線コネクタ 852"/>
        <xdr:cNvCxnSpPr/>
      </xdr:nvCxnSpPr>
      <xdr:spPr>
        <a:xfrm flipV="1">
          <a:off x="18656300" y="13041165"/>
          <a:ext cx="889000" cy="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5" name="テキスト ボックス 854"/>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7" name="テキスト ボックス 856"/>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22067</xdr:rowOff>
    </xdr:from>
    <xdr:to>
      <xdr:col>32</xdr:col>
      <xdr:colOff>238125</xdr:colOff>
      <xdr:row>75</xdr:row>
      <xdr:rowOff>123667</xdr:rowOff>
    </xdr:to>
    <xdr:sp macro="" textlink="">
      <xdr:nvSpPr>
        <xdr:cNvPr id="863" name="円/楕円 862"/>
        <xdr:cNvSpPr/>
      </xdr:nvSpPr>
      <xdr:spPr>
        <a:xfrm>
          <a:off x="22110700" y="1288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44944</xdr:rowOff>
    </xdr:from>
    <xdr:ext cx="534377" cy="259045"/>
    <xdr:sp macro="" textlink="">
      <xdr:nvSpPr>
        <xdr:cNvPr id="864" name="繰出金該当値テキスト"/>
        <xdr:cNvSpPr txBox="1"/>
      </xdr:nvSpPr>
      <xdr:spPr>
        <a:xfrm>
          <a:off x="22212300" y="1273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63,593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25888</xdr:rowOff>
    </xdr:from>
    <xdr:to>
      <xdr:col>31</xdr:col>
      <xdr:colOff>85725</xdr:colOff>
      <xdr:row>75</xdr:row>
      <xdr:rowOff>127488</xdr:rowOff>
    </xdr:to>
    <xdr:sp macro="" textlink="">
      <xdr:nvSpPr>
        <xdr:cNvPr id="865" name="円/楕円 864"/>
        <xdr:cNvSpPr/>
      </xdr:nvSpPr>
      <xdr:spPr>
        <a:xfrm>
          <a:off x="21272500" y="1288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144015</xdr:rowOff>
    </xdr:from>
    <xdr:ext cx="534377" cy="259045"/>
    <xdr:sp macro="" textlink="">
      <xdr:nvSpPr>
        <xdr:cNvPr id="866" name="テキスト ボックス 865"/>
        <xdr:cNvSpPr txBox="1"/>
      </xdr:nvSpPr>
      <xdr:spPr>
        <a:xfrm>
          <a:off x="21056111" y="126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80850</xdr:rowOff>
    </xdr:from>
    <xdr:to>
      <xdr:col>29</xdr:col>
      <xdr:colOff>568325</xdr:colOff>
      <xdr:row>76</xdr:row>
      <xdr:rowOff>11001</xdr:rowOff>
    </xdr:to>
    <xdr:sp macro="" textlink="">
      <xdr:nvSpPr>
        <xdr:cNvPr id="867" name="円/楕円 866"/>
        <xdr:cNvSpPr/>
      </xdr:nvSpPr>
      <xdr:spPr>
        <a:xfrm>
          <a:off x="20383500" y="12939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27527</xdr:rowOff>
    </xdr:from>
    <xdr:ext cx="534377" cy="259045"/>
    <xdr:sp macro="" textlink="">
      <xdr:nvSpPr>
        <xdr:cNvPr id="868" name="テキスト ボックス 867"/>
        <xdr:cNvSpPr txBox="1"/>
      </xdr:nvSpPr>
      <xdr:spPr>
        <a:xfrm>
          <a:off x="20167111" y="1271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59,993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131615</xdr:rowOff>
    </xdr:from>
    <xdr:to>
      <xdr:col>28</xdr:col>
      <xdr:colOff>365125</xdr:colOff>
      <xdr:row>76</xdr:row>
      <xdr:rowOff>61765</xdr:rowOff>
    </xdr:to>
    <xdr:sp macro="" textlink="">
      <xdr:nvSpPr>
        <xdr:cNvPr id="869" name="円/楕円 868"/>
        <xdr:cNvSpPr/>
      </xdr:nvSpPr>
      <xdr:spPr>
        <a:xfrm>
          <a:off x="19494500" y="129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78292</xdr:rowOff>
    </xdr:from>
    <xdr:ext cx="534377" cy="259045"/>
    <xdr:sp macro="" textlink="">
      <xdr:nvSpPr>
        <xdr:cNvPr id="870" name="テキスト ボックス 869"/>
        <xdr:cNvSpPr txBox="1"/>
      </xdr:nvSpPr>
      <xdr:spPr>
        <a:xfrm>
          <a:off x="19278111" y="127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139110</xdr:rowOff>
    </xdr:from>
    <xdr:to>
      <xdr:col>27</xdr:col>
      <xdr:colOff>161925</xdr:colOff>
      <xdr:row>76</xdr:row>
      <xdr:rowOff>69261</xdr:rowOff>
    </xdr:to>
    <xdr:sp macro="" textlink="">
      <xdr:nvSpPr>
        <xdr:cNvPr id="871" name="円/楕円 870"/>
        <xdr:cNvSpPr/>
      </xdr:nvSpPr>
      <xdr:spPr>
        <a:xfrm>
          <a:off x="18605500" y="12997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85787</xdr:rowOff>
    </xdr:from>
    <xdr:ext cx="534377" cy="259045"/>
    <xdr:sp macro="" textlink="">
      <xdr:nvSpPr>
        <xdr:cNvPr id="872" name="テキスト ボックス 871"/>
        <xdr:cNvSpPr txBox="1"/>
      </xdr:nvSpPr>
      <xdr:spPr>
        <a:xfrm>
          <a:off x="18389111" y="127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歳出決算総額は、住民一人当たり５５４，７１７円となっている。</a:t>
          </a:r>
          <a:endParaRPr kumimoji="1" lang="en-US" altLang="ja-JP" sz="1300">
            <a:latin typeface="ＭＳ Ｐゴシック"/>
          </a:endParaRPr>
        </a:p>
        <a:p>
          <a:r>
            <a:rPr kumimoji="1" lang="ja-JP" altLang="en-US" sz="1300">
              <a:latin typeface="ＭＳ Ｐゴシック"/>
            </a:rPr>
            <a:t>　主な構成項目である人件費は、住民一人当たり１０５，７０８円となっている。類似団体と比較して面積が広く、支所や出張所等の施設を配置していることから、類似団体より職員数が多く、平均を上回っている。</a:t>
          </a:r>
          <a:endParaRPr kumimoji="1" lang="en-US" altLang="ja-JP" sz="1300">
            <a:latin typeface="ＭＳ Ｐゴシック"/>
          </a:endParaRPr>
        </a:p>
        <a:p>
          <a:r>
            <a:rPr kumimoji="1" lang="ja-JP" altLang="en-US" sz="1300">
              <a:latin typeface="ＭＳ Ｐゴシック"/>
            </a:rPr>
            <a:t>　扶助費は、住民一人当たり９３，０８１円となっており、類似団体平均との差が大きくなっているが、これは、子育て環境の充実を目的として子ども医療費助成の支給対象年齢を引き上げていることによるものである。平成２８年度においては、年金生活者等支援臨時福祉給付金が実施されたため、事業費が増加し、一人当たりコストがさらに上昇した。</a:t>
          </a:r>
          <a:endParaRPr kumimoji="1" lang="en-US" altLang="ja-JP" sz="1300">
            <a:latin typeface="ＭＳ Ｐゴシック"/>
          </a:endParaRPr>
        </a:p>
        <a:p>
          <a:r>
            <a:rPr kumimoji="1" lang="ja-JP" altLang="en-US" sz="1300">
              <a:latin typeface="ＭＳ Ｐゴシック"/>
            </a:rPr>
            <a:t>　新規整備に係る普通建設事業費の住民一人当たりコストが近年増加しているのは、町道新設改良工事を進めていることによる事業費の増加が要因である。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熊本県芦北町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18,117
18,086
233.98
10,556,038
10,049,814
382,024
6,331,736
9,943,349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171378</xdr:rowOff>
    </xdr:from>
    <xdr:to>
      <xdr:col>6</xdr:col>
      <xdr:colOff>511175</xdr:colOff>
      <xdr:row>32</xdr:row>
      <xdr:rowOff>125004</xdr:rowOff>
    </xdr:to>
    <xdr:cxnSp macro="">
      <xdr:nvCxnSpPr>
        <xdr:cNvPr id="63" name="直線コネクタ 62"/>
        <xdr:cNvCxnSpPr/>
      </xdr:nvCxnSpPr>
      <xdr:spPr>
        <a:xfrm>
          <a:off x="3797300" y="5486328"/>
          <a:ext cx="838200" cy="12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171378</xdr:rowOff>
    </xdr:from>
    <xdr:to>
      <xdr:col>5</xdr:col>
      <xdr:colOff>358775</xdr:colOff>
      <xdr:row>32</xdr:row>
      <xdr:rowOff>128923</xdr:rowOff>
    </xdr:to>
    <xdr:cxnSp macro="">
      <xdr:nvCxnSpPr>
        <xdr:cNvPr id="66" name="直線コネクタ 65"/>
        <xdr:cNvCxnSpPr/>
      </xdr:nvCxnSpPr>
      <xdr:spPr>
        <a:xfrm flipV="1">
          <a:off x="2908300" y="5486328"/>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90860</xdr:rowOff>
    </xdr:from>
    <xdr:to>
      <xdr:col>5</xdr:col>
      <xdr:colOff>409575</xdr:colOff>
      <xdr:row>34</xdr:row>
      <xdr:rowOff>21010</xdr:rowOff>
    </xdr:to>
    <xdr:sp macro="" textlink="">
      <xdr:nvSpPr>
        <xdr:cNvPr id="67" name="フローチャート : 判断 66"/>
        <xdr:cNvSpPr/>
      </xdr:nvSpPr>
      <xdr:spPr>
        <a:xfrm>
          <a:off x="3746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12137</xdr:rowOff>
    </xdr:from>
    <xdr:ext cx="469744" cy="259045"/>
    <xdr:sp macro="" textlink="">
      <xdr:nvSpPr>
        <xdr:cNvPr id="68" name="テキスト ボックス 67"/>
        <xdr:cNvSpPr txBox="1"/>
      </xdr:nvSpPr>
      <xdr:spPr>
        <a:xfrm>
          <a:off x="3562427" y="584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128923</xdr:rowOff>
    </xdr:from>
    <xdr:to>
      <xdr:col>4</xdr:col>
      <xdr:colOff>155575</xdr:colOff>
      <xdr:row>33</xdr:row>
      <xdr:rowOff>53158</xdr:rowOff>
    </xdr:to>
    <xdr:cxnSp macro="">
      <xdr:nvCxnSpPr>
        <xdr:cNvPr id="69" name="直線コネクタ 68"/>
        <xdr:cNvCxnSpPr/>
      </xdr:nvCxnSpPr>
      <xdr:spPr>
        <a:xfrm flipV="1">
          <a:off x="2019300" y="5615323"/>
          <a:ext cx="889000" cy="9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23114</xdr:rowOff>
    </xdr:from>
    <xdr:to>
      <xdr:col>2</xdr:col>
      <xdr:colOff>638175</xdr:colOff>
      <xdr:row>33</xdr:row>
      <xdr:rowOff>53158</xdr:rowOff>
    </xdr:to>
    <xdr:cxnSp macro="">
      <xdr:nvCxnSpPr>
        <xdr:cNvPr id="72" name="直線コネクタ 71"/>
        <xdr:cNvCxnSpPr/>
      </xdr:nvCxnSpPr>
      <xdr:spPr>
        <a:xfrm>
          <a:off x="1130300" y="5680964"/>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74204</xdr:rowOff>
    </xdr:from>
    <xdr:to>
      <xdr:col>6</xdr:col>
      <xdr:colOff>561975</xdr:colOff>
      <xdr:row>33</xdr:row>
      <xdr:rowOff>4354</xdr:rowOff>
    </xdr:to>
    <xdr:sp macro="" textlink="">
      <xdr:nvSpPr>
        <xdr:cNvPr id="82" name="円/楕円 81"/>
        <xdr:cNvSpPr/>
      </xdr:nvSpPr>
      <xdr:spPr>
        <a:xfrm>
          <a:off x="4584700" y="55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97081</xdr:rowOff>
    </xdr:from>
    <xdr:ext cx="469744" cy="259045"/>
    <xdr:sp macro="" textlink="">
      <xdr:nvSpPr>
        <xdr:cNvPr id="83" name="議会費該当値テキスト"/>
        <xdr:cNvSpPr txBox="1"/>
      </xdr:nvSpPr>
      <xdr:spPr>
        <a:xfrm>
          <a:off x="4686300" y="5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120578</xdr:rowOff>
    </xdr:from>
    <xdr:to>
      <xdr:col>5</xdr:col>
      <xdr:colOff>409575</xdr:colOff>
      <xdr:row>32</xdr:row>
      <xdr:rowOff>50728</xdr:rowOff>
    </xdr:to>
    <xdr:sp macro="" textlink="">
      <xdr:nvSpPr>
        <xdr:cNvPr id="84" name="円/楕円 83"/>
        <xdr:cNvSpPr/>
      </xdr:nvSpPr>
      <xdr:spPr>
        <a:xfrm>
          <a:off x="3746500" y="54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67255</xdr:rowOff>
    </xdr:from>
    <xdr:ext cx="469744" cy="259045"/>
    <xdr:sp macro="" textlink="">
      <xdr:nvSpPr>
        <xdr:cNvPr id="85" name="テキスト ボックス 84"/>
        <xdr:cNvSpPr txBox="1"/>
      </xdr:nvSpPr>
      <xdr:spPr>
        <a:xfrm>
          <a:off x="3562427" y="521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78123</xdr:rowOff>
    </xdr:from>
    <xdr:to>
      <xdr:col>4</xdr:col>
      <xdr:colOff>206375</xdr:colOff>
      <xdr:row>33</xdr:row>
      <xdr:rowOff>8273</xdr:rowOff>
    </xdr:to>
    <xdr:sp macro="" textlink="">
      <xdr:nvSpPr>
        <xdr:cNvPr id="86" name="円/楕円 85"/>
        <xdr:cNvSpPr/>
      </xdr:nvSpPr>
      <xdr:spPr>
        <a:xfrm>
          <a:off x="2857500" y="556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24800</xdr:rowOff>
    </xdr:from>
    <xdr:ext cx="469744" cy="259045"/>
    <xdr:sp macro="" textlink="">
      <xdr:nvSpPr>
        <xdr:cNvPr id="87" name="テキスト ボックス 86"/>
        <xdr:cNvSpPr txBox="1"/>
      </xdr:nvSpPr>
      <xdr:spPr>
        <a:xfrm>
          <a:off x="2673427" y="533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2358</xdr:rowOff>
    </xdr:from>
    <xdr:to>
      <xdr:col>3</xdr:col>
      <xdr:colOff>3175</xdr:colOff>
      <xdr:row>33</xdr:row>
      <xdr:rowOff>103958</xdr:rowOff>
    </xdr:to>
    <xdr:sp macro="" textlink="">
      <xdr:nvSpPr>
        <xdr:cNvPr id="88" name="円/楕円 87"/>
        <xdr:cNvSpPr/>
      </xdr:nvSpPr>
      <xdr:spPr>
        <a:xfrm>
          <a:off x="1968500" y="56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120485</xdr:rowOff>
    </xdr:from>
    <xdr:ext cx="469744" cy="259045"/>
    <xdr:sp macro="" textlink="">
      <xdr:nvSpPr>
        <xdr:cNvPr id="89" name="テキスト ボックス 88"/>
        <xdr:cNvSpPr txBox="1"/>
      </xdr:nvSpPr>
      <xdr:spPr>
        <a:xfrm>
          <a:off x="1784427" y="543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143764</xdr:rowOff>
    </xdr:from>
    <xdr:to>
      <xdr:col>1</xdr:col>
      <xdr:colOff>485775</xdr:colOff>
      <xdr:row>33</xdr:row>
      <xdr:rowOff>73914</xdr:rowOff>
    </xdr:to>
    <xdr:sp macro="" textlink="">
      <xdr:nvSpPr>
        <xdr:cNvPr id="90" name="円/楕円 89"/>
        <xdr:cNvSpPr/>
      </xdr:nvSpPr>
      <xdr:spPr>
        <a:xfrm>
          <a:off x="1079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90441</xdr:rowOff>
    </xdr:from>
    <xdr:ext cx="469744" cy="259045"/>
    <xdr:sp macro="" textlink="">
      <xdr:nvSpPr>
        <xdr:cNvPr id="91" name="テキスト ボックス 90"/>
        <xdr:cNvSpPr txBox="1"/>
      </xdr:nvSpPr>
      <xdr:spPr>
        <a:xfrm>
          <a:off x="895427"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35611</xdr:rowOff>
    </xdr:from>
    <xdr:to>
      <xdr:col>6</xdr:col>
      <xdr:colOff>511175</xdr:colOff>
      <xdr:row>56</xdr:row>
      <xdr:rowOff>43090</xdr:rowOff>
    </xdr:to>
    <xdr:cxnSp macro="">
      <xdr:nvCxnSpPr>
        <xdr:cNvPr id="123" name="直線コネクタ 122"/>
        <xdr:cNvCxnSpPr/>
      </xdr:nvCxnSpPr>
      <xdr:spPr>
        <a:xfrm flipV="1">
          <a:off x="3797300" y="9636811"/>
          <a:ext cx="8382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43090</xdr:rowOff>
    </xdr:from>
    <xdr:to>
      <xdr:col>5</xdr:col>
      <xdr:colOff>358775</xdr:colOff>
      <xdr:row>56</xdr:row>
      <xdr:rowOff>79959</xdr:rowOff>
    </xdr:to>
    <xdr:cxnSp macro="">
      <xdr:nvCxnSpPr>
        <xdr:cNvPr id="126" name="直線コネクタ 125"/>
        <xdr:cNvCxnSpPr/>
      </xdr:nvCxnSpPr>
      <xdr:spPr>
        <a:xfrm flipV="1">
          <a:off x="2908300" y="9644290"/>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33100</xdr:rowOff>
    </xdr:from>
    <xdr:to>
      <xdr:col>5</xdr:col>
      <xdr:colOff>409575</xdr:colOff>
      <xdr:row>56</xdr:row>
      <xdr:rowOff>134700</xdr:rowOff>
    </xdr:to>
    <xdr:sp macro="" textlink="">
      <xdr:nvSpPr>
        <xdr:cNvPr id="127" name="フローチャート : 判断 126"/>
        <xdr:cNvSpPr/>
      </xdr:nvSpPr>
      <xdr:spPr>
        <a:xfrm>
          <a:off x="3746500" y="963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125827</xdr:rowOff>
    </xdr:from>
    <xdr:ext cx="534377" cy="259045"/>
    <xdr:sp macro="" textlink="">
      <xdr:nvSpPr>
        <xdr:cNvPr id="128" name="テキスト ボックス 127"/>
        <xdr:cNvSpPr txBox="1"/>
      </xdr:nvSpPr>
      <xdr:spPr>
        <a:xfrm>
          <a:off x="3530111" y="97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112420</xdr:rowOff>
    </xdr:from>
    <xdr:to>
      <xdr:col>4</xdr:col>
      <xdr:colOff>155575</xdr:colOff>
      <xdr:row>56</xdr:row>
      <xdr:rowOff>79959</xdr:rowOff>
    </xdr:to>
    <xdr:cxnSp macro="">
      <xdr:nvCxnSpPr>
        <xdr:cNvPr id="129" name="直線コネクタ 128"/>
        <xdr:cNvCxnSpPr/>
      </xdr:nvCxnSpPr>
      <xdr:spPr>
        <a:xfrm>
          <a:off x="2019300" y="9542170"/>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112420</xdr:rowOff>
    </xdr:from>
    <xdr:to>
      <xdr:col>2</xdr:col>
      <xdr:colOff>638175</xdr:colOff>
      <xdr:row>57</xdr:row>
      <xdr:rowOff>19685</xdr:rowOff>
    </xdr:to>
    <xdr:cxnSp macro="">
      <xdr:nvCxnSpPr>
        <xdr:cNvPr id="132" name="直線コネクタ 131"/>
        <xdr:cNvCxnSpPr/>
      </xdr:nvCxnSpPr>
      <xdr:spPr>
        <a:xfrm flipV="1">
          <a:off x="1130300" y="9542170"/>
          <a:ext cx="889000" cy="2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156261</xdr:rowOff>
    </xdr:from>
    <xdr:to>
      <xdr:col>6</xdr:col>
      <xdr:colOff>561975</xdr:colOff>
      <xdr:row>56</xdr:row>
      <xdr:rowOff>86411</xdr:rowOff>
    </xdr:to>
    <xdr:sp macro="" textlink="">
      <xdr:nvSpPr>
        <xdr:cNvPr id="142" name="円/楕円 141"/>
        <xdr:cNvSpPr/>
      </xdr:nvSpPr>
      <xdr:spPr>
        <a:xfrm>
          <a:off x="4584700" y="95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7688</xdr:rowOff>
    </xdr:from>
    <xdr:ext cx="534377" cy="259045"/>
    <xdr:sp macro="" textlink="">
      <xdr:nvSpPr>
        <xdr:cNvPr id="143" name="総務費該当値テキスト"/>
        <xdr:cNvSpPr txBox="1"/>
      </xdr:nvSpPr>
      <xdr:spPr>
        <a:xfrm>
          <a:off x="4686300" y="943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83,062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163740</xdr:rowOff>
    </xdr:from>
    <xdr:to>
      <xdr:col>5</xdr:col>
      <xdr:colOff>409575</xdr:colOff>
      <xdr:row>56</xdr:row>
      <xdr:rowOff>93890</xdr:rowOff>
    </xdr:to>
    <xdr:sp macro="" textlink="">
      <xdr:nvSpPr>
        <xdr:cNvPr id="144" name="円/楕円 143"/>
        <xdr:cNvSpPr/>
      </xdr:nvSpPr>
      <xdr:spPr>
        <a:xfrm>
          <a:off x="3746500" y="95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110417</xdr:rowOff>
    </xdr:from>
    <xdr:ext cx="534377" cy="259045"/>
    <xdr:sp macro="" textlink="">
      <xdr:nvSpPr>
        <xdr:cNvPr id="145" name="テキスト ボックス 144"/>
        <xdr:cNvSpPr txBox="1"/>
      </xdr:nvSpPr>
      <xdr:spPr>
        <a:xfrm>
          <a:off x="3530111" y="93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82,375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29159</xdr:rowOff>
    </xdr:from>
    <xdr:to>
      <xdr:col>4</xdr:col>
      <xdr:colOff>206375</xdr:colOff>
      <xdr:row>56</xdr:row>
      <xdr:rowOff>130759</xdr:rowOff>
    </xdr:to>
    <xdr:sp macro="" textlink="">
      <xdr:nvSpPr>
        <xdr:cNvPr id="146" name="円/楕円 145"/>
        <xdr:cNvSpPr/>
      </xdr:nvSpPr>
      <xdr:spPr>
        <a:xfrm>
          <a:off x="2857500" y="96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121886</xdr:rowOff>
    </xdr:from>
    <xdr:ext cx="534377" cy="259045"/>
    <xdr:sp macro="" textlink="">
      <xdr:nvSpPr>
        <xdr:cNvPr id="147" name="テキスト ボックス 146"/>
        <xdr:cNvSpPr txBox="1"/>
      </xdr:nvSpPr>
      <xdr:spPr>
        <a:xfrm>
          <a:off x="2641111" y="97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61620</xdr:rowOff>
    </xdr:from>
    <xdr:to>
      <xdr:col>3</xdr:col>
      <xdr:colOff>3175</xdr:colOff>
      <xdr:row>55</xdr:row>
      <xdr:rowOff>163220</xdr:rowOff>
    </xdr:to>
    <xdr:sp macro="" textlink="">
      <xdr:nvSpPr>
        <xdr:cNvPr id="148" name="円/楕円 147"/>
        <xdr:cNvSpPr/>
      </xdr:nvSpPr>
      <xdr:spPr>
        <a:xfrm>
          <a:off x="1968500" y="94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8297</xdr:rowOff>
    </xdr:from>
    <xdr:ext cx="534377" cy="259045"/>
    <xdr:sp macro="" textlink="">
      <xdr:nvSpPr>
        <xdr:cNvPr id="149" name="テキスト ボックス 148"/>
        <xdr:cNvSpPr txBox="1"/>
      </xdr:nvSpPr>
      <xdr:spPr>
        <a:xfrm>
          <a:off x="1752111" y="926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91,756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140335</xdr:rowOff>
    </xdr:from>
    <xdr:to>
      <xdr:col>1</xdr:col>
      <xdr:colOff>485775</xdr:colOff>
      <xdr:row>57</xdr:row>
      <xdr:rowOff>70485</xdr:rowOff>
    </xdr:to>
    <xdr:sp macro="" textlink="">
      <xdr:nvSpPr>
        <xdr:cNvPr id="150" name="円/楕円 149"/>
        <xdr:cNvSpPr/>
      </xdr:nvSpPr>
      <xdr:spPr>
        <a:xfrm>
          <a:off x="1079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61612</xdr:rowOff>
    </xdr:from>
    <xdr:ext cx="534377" cy="259045"/>
    <xdr:sp macro="" textlink="">
      <xdr:nvSpPr>
        <xdr:cNvPr id="151" name="テキスト ボックス 150"/>
        <xdr:cNvSpPr txBox="1"/>
      </xdr:nvSpPr>
      <xdr:spPr>
        <a:xfrm>
          <a:off x="863111" y="98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91872</xdr:rowOff>
    </xdr:from>
    <xdr:to>
      <xdr:col>6</xdr:col>
      <xdr:colOff>511175</xdr:colOff>
      <xdr:row>74</xdr:row>
      <xdr:rowOff>21933</xdr:rowOff>
    </xdr:to>
    <xdr:cxnSp macro="">
      <xdr:nvCxnSpPr>
        <xdr:cNvPr id="181" name="直線コネクタ 180"/>
        <xdr:cNvCxnSpPr/>
      </xdr:nvCxnSpPr>
      <xdr:spPr>
        <a:xfrm flipV="1">
          <a:off x="3797300" y="12607722"/>
          <a:ext cx="838200" cy="10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21933</xdr:rowOff>
    </xdr:from>
    <xdr:to>
      <xdr:col>5</xdr:col>
      <xdr:colOff>358775</xdr:colOff>
      <xdr:row>74</xdr:row>
      <xdr:rowOff>95148</xdr:rowOff>
    </xdr:to>
    <xdr:cxnSp macro="">
      <xdr:nvCxnSpPr>
        <xdr:cNvPr id="184" name="直線コネクタ 183"/>
        <xdr:cNvCxnSpPr/>
      </xdr:nvCxnSpPr>
      <xdr:spPr>
        <a:xfrm flipV="1">
          <a:off x="2908300" y="12709233"/>
          <a:ext cx="889000" cy="7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123051</xdr:rowOff>
    </xdr:from>
    <xdr:to>
      <xdr:col>5</xdr:col>
      <xdr:colOff>409575</xdr:colOff>
      <xdr:row>76</xdr:row>
      <xdr:rowOff>53200</xdr:rowOff>
    </xdr:to>
    <xdr:sp macro="" textlink="">
      <xdr:nvSpPr>
        <xdr:cNvPr id="185" name="フローチャート : 判断 184"/>
        <xdr:cNvSpPr/>
      </xdr:nvSpPr>
      <xdr:spPr>
        <a:xfrm>
          <a:off x="3746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44327</xdr:rowOff>
    </xdr:from>
    <xdr:ext cx="599010" cy="259045"/>
    <xdr:sp macro="" textlink="">
      <xdr:nvSpPr>
        <xdr:cNvPr id="186" name="テキスト ボックス 185"/>
        <xdr:cNvSpPr txBox="1"/>
      </xdr:nvSpPr>
      <xdr:spPr>
        <a:xfrm>
          <a:off x="3497794" y="1307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95148</xdr:rowOff>
    </xdr:from>
    <xdr:to>
      <xdr:col>4</xdr:col>
      <xdr:colOff>155575</xdr:colOff>
      <xdr:row>75</xdr:row>
      <xdr:rowOff>69241</xdr:rowOff>
    </xdr:to>
    <xdr:cxnSp macro="">
      <xdr:nvCxnSpPr>
        <xdr:cNvPr id="187" name="直線コネクタ 186"/>
        <xdr:cNvCxnSpPr/>
      </xdr:nvCxnSpPr>
      <xdr:spPr>
        <a:xfrm flipV="1">
          <a:off x="2019300" y="12782448"/>
          <a:ext cx="889000" cy="14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54673</xdr:rowOff>
    </xdr:from>
    <xdr:to>
      <xdr:col>2</xdr:col>
      <xdr:colOff>638175</xdr:colOff>
      <xdr:row>75</xdr:row>
      <xdr:rowOff>69241</xdr:rowOff>
    </xdr:to>
    <xdr:cxnSp macro="">
      <xdr:nvCxnSpPr>
        <xdr:cNvPr id="190" name="直線コネクタ 189"/>
        <xdr:cNvCxnSpPr/>
      </xdr:nvCxnSpPr>
      <xdr:spPr>
        <a:xfrm>
          <a:off x="1130300" y="12913423"/>
          <a:ext cx="889000" cy="1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36416</xdr:rowOff>
    </xdr:from>
    <xdr:ext cx="599010" cy="259045"/>
    <xdr:sp macro="" textlink="">
      <xdr:nvSpPr>
        <xdr:cNvPr id="194" name="テキスト ボックス 193"/>
        <xdr:cNvSpPr txBox="1"/>
      </xdr:nvSpPr>
      <xdr:spPr>
        <a:xfrm>
          <a:off x="830794" y="130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41072</xdr:rowOff>
    </xdr:from>
    <xdr:to>
      <xdr:col>6</xdr:col>
      <xdr:colOff>561975</xdr:colOff>
      <xdr:row>73</xdr:row>
      <xdr:rowOff>142672</xdr:rowOff>
    </xdr:to>
    <xdr:sp macro="" textlink="">
      <xdr:nvSpPr>
        <xdr:cNvPr id="200" name="円/楕円 199"/>
        <xdr:cNvSpPr/>
      </xdr:nvSpPr>
      <xdr:spPr>
        <a:xfrm>
          <a:off x="4584700" y="125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63949</xdr:rowOff>
    </xdr:from>
    <xdr:ext cx="599010" cy="259045"/>
    <xdr:sp macro="" textlink="">
      <xdr:nvSpPr>
        <xdr:cNvPr id="201" name="民生費該当値テキスト"/>
        <xdr:cNvSpPr txBox="1"/>
      </xdr:nvSpPr>
      <xdr:spPr>
        <a:xfrm>
          <a:off x="4686300" y="1240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167,266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142583</xdr:rowOff>
    </xdr:from>
    <xdr:to>
      <xdr:col>5</xdr:col>
      <xdr:colOff>409575</xdr:colOff>
      <xdr:row>74</xdr:row>
      <xdr:rowOff>72733</xdr:rowOff>
    </xdr:to>
    <xdr:sp macro="" textlink="">
      <xdr:nvSpPr>
        <xdr:cNvPr id="202" name="円/楕円 201"/>
        <xdr:cNvSpPr/>
      </xdr:nvSpPr>
      <xdr:spPr>
        <a:xfrm>
          <a:off x="3746500" y="126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89260</xdr:rowOff>
    </xdr:from>
    <xdr:ext cx="599010" cy="259045"/>
    <xdr:sp macro="" textlink="">
      <xdr:nvSpPr>
        <xdr:cNvPr id="203" name="テキスト ボックス 202"/>
        <xdr:cNvSpPr txBox="1"/>
      </xdr:nvSpPr>
      <xdr:spPr>
        <a:xfrm>
          <a:off x="3497794" y="1243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159,273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44348</xdr:rowOff>
    </xdr:from>
    <xdr:to>
      <xdr:col>4</xdr:col>
      <xdr:colOff>206375</xdr:colOff>
      <xdr:row>74</xdr:row>
      <xdr:rowOff>145948</xdr:rowOff>
    </xdr:to>
    <xdr:sp macro="" textlink="">
      <xdr:nvSpPr>
        <xdr:cNvPr id="204" name="円/楕円 203"/>
        <xdr:cNvSpPr/>
      </xdr:nvSpPr>
      <xdr:spPr>
        <a:xfrm>
          <a:off x="2857500" y="127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162475</xdr:rowOff>
    </xdr:from>
    <xdr:ext cx="599010" cy="259045"/>
    <xdr:sp macro="" textlink="">
      <xdr:nvSpPr>
        <xdr:cNvPr id="205" name="テキスト ボックス 204"/>
        <xdr:cNvSpPr txBox="1"/>
      </xdr:nvSpPr>
      <xdr:spPr>
        <a:xfrm>
          <a:off x="2608794" y="1250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153,508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18441</xdr:rowOff>
    </xdr:from>
    <xdr:to>
      <xdr:col>3</xdr:col>
      <xdr:colOff>3175</xdr:colOff>
      <xdr:row>75</xdr:row>
      <xdr:rowOff>120041</xdr:rowOff>
    </xdr:to>
    <xdr:sp macro="" textlink="">
      <xdr:nvSpPr>
        <xdr:cNvPr id="206" name="円/楕円 205"/>
        <xdr:cNvSpPr/>
      </xdr:nvSpPr>
      <xdr:spPr>
        <a:xfrm>
          <a:off x="1968500" y="128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136568</xdr:rowOff>
    </xdr:from>
    <xdr:ext cx="599010" cy="259045"/>
    <xdr:sp macro="" textlink="">
      <xdr:nvSpPr>
        <xdr:cNvPr id="207" name="テキスト ボックス 206"/>
        <xdr:cNvSpPr txBox="1"/>
      </xdr:nvSpPr>
      <xdr:spPr>
        <a:xfrm>
          <a:off x="1719794" y="1265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142,048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3873</xdr:rowOff>
    </xdr:from>
    <xdr:to>
      <xdr:col>1</xdr:col>
      <xdr:colOff>485775</xdr:colOff>
      <xdr:row>75</xdr:row>
      <xdr:rowOff>105473</xdr:rowOff>
    </xdr:to>
    <xdr:sp macro="" textlink="">
      <xdr:nvSpPr>
        <xdr:cNvPr id="208" name="円/楕円 207"/>
        <xdr:cNvSpPr/>
      </xdr:nvSpPr>
      <xdr:spPr>
        <a:xfrm>
          <a:off x="1079500" y="128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122000</xdr:rowOff>
    </xdr:from>
    <xdr:ext cx="599010" cy="259045"/>
    <xdr:sp macro="" textlink="">
      <xdr:nvSpPr>
        <xdr:cNvPr id="209" name="テキスト ボックス 208"/>
        <xdr:cNvSpPr txBox="1"/>
      </xdr:nvSpPr>
      <xdr:spPr>
        <a:xfrm>
          <a:off x="830794" y="1263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86770</xdr:rowOff>
    </xdr:from>
    <xdr:to>
      <xdr:col>6</xdr:col>
      <xdr:colOff>511175</xdr:colOff>
      <xdr:row>97</xdr:row>
      <xdr:rowOff>91785</xdr:rowOff>
    </xdr:to>
    <xdr:cxnSp macro="">
      <xdr:nvCxnSpPr>
        <xdr:cNvPr id="240" name="直線コネクタ 239"/>
        <xdr:cNvCxnSpPr/>
      </xdr:nvCxnSpPr>
      <xdr:spPr>
        <a:xfrm>
          <a:off x="3797300" y="16717420"/>
          <a:ext cx="8382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86770</xdr:rowOff>
    </xdr:from>
    <xdr:to>
      <xdr:col>5</xdr:col>
      <xdr:colOff>358775</xdr:colOff>
      <xdr:row>97</xdr:row>
      <xdr:rowOff>91891</xdr:rowOff>
    </xdr:to>
    <xdr:cxnSp macro="">
      <xdr:nvCxnSpPr>
        <xdr:cNvPr id="243" name="直線コネクタ 242"/>
        <xdr:cNvCxnSpPr/>
      </xdr:nvCxnSpPr>
      <xdr:spPr>
        <a:xfrm flipV="1">
          <a:off x="2908300" y="16717420"/>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87900</xdr:rowOff>
    </xdr:from>
    <xdr:to>
      <xdr:col>5</xdr:col>
      <xdr:colOff>409575</xdr:colOff>
      <xdr:row>98</xdr:row>
      <xdr:rowOff>18050</xdr:rowOff>
    </xdr:to>
    <xdr:sp macro="" textlink="">
      <xdr:nvSpPr>
        <xdr:cNvPr id="244" name="フローチャート : 判断 243"/>
        <xdr:cNvSpPr/>
      </xdr:nvSpPr>
      <xdr:spPr>
        <a:xfrm>
          <a:off x="3746500" y="16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9177</xdr:rowOff>
    </xdr:from>
    <xdr:ext cx="534377" cy="259045"/>
    <xdr:sp macro="" textlink="">
      <xdr:nvSpPr>
        <xdr:cNvPr id="245" name="テキスト ボックス 244"/>
        <xdr:cNvSpPr txBox="1"/>
      </xdr:nvSpPr>
      <xdr:spPr>
        <a:xfrm>
          <a:off x="3530111" y="168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91891</xdr:rowOff>
    </xdr:from>
    <xdr:to>
      <xdr:col>4</xdr:col>
      <xdr:colOff>155575</xdr:colOff>
      <xdr:row>97</xdr:row>
      <xdr:rowOff>107787</xdr:rowOff>
    </xdr:to>
    <xdr:cxnSp macro="">
      <xdr:nvCxnSpPr>
        <xdr:cNvPr id="246" name="直線コネクタ 245"/>
        <xdr:cNvCxnSpPr/>
      </xdr:nvCxnSpPr>
      <xdr:spPr>
        <a:xfrm flipV="1">
          <a:off x="2019300" y="16722541"/>
          <a:ext cx="889000" cy="1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68835</xdr:rowOff>
    </xdr:from>
    <xdr:to>
      <xdr:col>2</xdr:col>
      <xdr:colOff>638175</xdr:colOff>
      <xdr:row>97</xdr:row>
      <xdr:rowOff>107787</xdr:rowOff>
    </xdr:to>
    <xdr:cxnSp macro="">
      <xdr:nvCxnSpPr>
        <xdr:cNvPr id="249" name="直線コネクタ 248"/>
        <xdr:cNvCxnSpPr/>
      </xdr:nvCxnSpPr>
      <xdr:spPr>
        <a:xfrm>
          <a:off x="1130300" y="16699485"/>
          <a:ext cx="889000" cy="3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40985</xdr:rowOff>
    </xdr:from>
    <xdr:to>
      <xdr:col>6</xdr:col>
      <xdr:colOff>561975</xdr:colOff>
      <xdr:row>97</xdr:row>
      <xdr:rowOff>142585</xdr:rowOff>
    </xdr:to>
    <xdr:sp macro="" textlink="">
      <xdr:nvSpPr>
        <xdr:cNvPr id="259" name="円/楕円 258"/>
        <xdr:cNvSpPr/>
      </xdr:nvSpPr>
      <xdr:spPr>
        <a:xfrm>
          <a:off x="4584700" y="166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63862</xdr:rowOff>
    </xdr:from>
    <xdr:ext cx="534377" cy="259045"/>
    <xdr:sp macro="" textlink="">
      <xdr:nvSpPr>
        <xdr:cNvPr id="260" name="衛生費該当値テキスト"/>
        <xdr:cNvSpPr txBox="1"/>
      </xdr:nvSpPr>
      <xdr:spPr>
        <a:xfrm>
          <a:off x="4686300" y="1652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35970</xdr:rowOff>
    </xdr:from>
    <xdr:to>
      <xdr:col>5</xdr:col>
      <xdr:colOff>409575</xdr:colOff>
      <xdr:row>97</xdr:row>
      <xdr:rowOff>137570</xdr:rowOff>
    </xdr:to>
    <xdr:sp macro="" textlink="">
      <xdr:nvSpPr>
        <xdr:cNvPr id="261" name="円/楕円 260"/>
        <xdr:cNvSpPr/>
      </xdr:nvSpPr>
      <xdr:spPr>
        <a:xfrm>
          <a:off x="3746500" y="1666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154097</xdr:rowOff>
    </xdr:from>
    <xdr:ext cx="534377" cy="259045"/>
    <xdr:sp macro="" textlink="">
      <xdr:nvSpPr>
        <xdr:cNvPr id="262" name="テキスト ボックス 261"/>
        <xdr:cNvSpPr txBox="1"/>
      </xdr:nvSpPr>
      <xdr:spPr>
        <a:xfrm>
          <a:off x="3530111" y="1644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41091</xdr:rowOff>
    </xdr:from>
    <xdr:to>
      <xdr:col>4</xdr:col>
      <xdr:colOff>206375</xdr:colOff>
      <xdr:row>97</xdr:row>
      <xdr:rowOff>142691</xdr:rowOff>
    </xdr:to>
    <xdr:sp macro="" textlink="">
      <xdr:nvSpPr>
        <xdr:cNvPr id="263" name="円/楕円 262"/>
        <xdr:cNvSpPr/>
      </xdr:nvSpPr>
      <xdr:spPr>
        <a:xfrm>
          <a:off x="2857500" y="166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159218</xdr:rowOff>
    </xdr:from>
    <xdr:ext cx="534377" cy="259045"/>
    <xdr:sp macro="" textlink="">
      <xdr:nvSpPr>
        <xdr:cNvPr id="264" name="テキスト ボックス 263"/>
        <xdr:cNvSpPr txBox="1"/>
      </xdr:nvSpPr>
      <xdr:spPr>
        <a:xfrm>
          <a:off x="2641111" y="164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56987</xdr:rowOff>
    </xdr:from>
    <xdr:to>
      <xdr:col>3</xdr:col>
      <xdr:colOff>3175</xdr:colOff>
      <xdr:row>97</xdr:row>
      <xdr:rowOff>158587</xdr:rowOff>
    </xdr:to>
    <xdr:sp macro="" textlink="">
      <xdr:nvSpPr>
        <xdr:cNvPr id="265" name="円/楕円 264"/>
        <xdr:cNvSpPr/>
      </xdr:nvSpPr>
      <xdr:spPr>
        <a:xfrm>
          <a:off x="1968500" y="166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3664</xdr:rowOff>
    </xdr:from>
    <xdr:ext cx="534377" cy="259045"/>
    <xdr:sp macro="" textlink="">
      <xdr:nvSpPr>
        <xdr:cNvPr id="266" name="テキスト ボックス 265"/>
        <xdr:cNvSpPr txBox="1"/>
      </xdr:nvSpPr>
      <xdr:spPr>
        <a:xfrm>
          <a:off x="1752111" y="1646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18035</xdr:rowOff>
    </xdr:from>
    <xdr:to>
      <xdr:col>1</xdr:col>
      <xdr:colOff>485775</xdr:colOff>
      <xdr:row>97</xdr:row>
      <xdr:rowOff>119635</xdr:rowOff>
    </xdr:to>
    <xdr:sp macro="" textlink="">
      <xdr:nvSpPr>
        <xdr:cNvPr id="267" name="円/楕円 266"/>
        <xdr:cNvSpPr/>
      </xdr:nvSpPr>
      <xdr:spPr>
        <a:xfrm>
          <a:off x="1079500" y="166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136162</xdr:rowOff>
    </xdr:from>
    <xdr:ext cx="534377" cy="259045"/>
    <xdr:sp macro="" textlink="">
      <xdr:nvSpPr>
        <xdr:cNvPr id="268" name="テキスト ボックス 267"/>
        <xdr:cNvSpPr txBox="1"/>
      </xdr:nvSpPr>
      <xdr:spPr>
        <a:xfrm>
          <a:off x="863111" y="1642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100838</xdr:rowOff>
    </xdr:from>
    <xdr:to>
      <xdr:col>14</xdr:col>
      <xdr:colOff>28575</xdr:colOff>
      <xdr:row>39</xdr:row>
      <xdr:rowOff>98878</xdr:rowOff>
    </xdr:to>
    <xdr:cxnSp macro="">
      <xdr:nvCxnSpPr>
        <xdr:cNvPr id="302" name="直線コネクタ 301"/>
        <xdr:cNvCxnSpPr/>
      </xdr:nvCxnSpPr>
      <xdr:spPr>
        <a:xfrm>
          <a:off x="8750300" y="6444488"/>
          <a:ext cx="889000" cy="34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106208</xdr:rowOff>
    </xdr:from>
    <xdr:to>
      <xdr:col>14</xdr:col>
      <xdr:colOff>79375</xdr:colOff>
      <xdr:row>38</xdr:row>
      <xdr:rowOff>36358</xdr:rowOff>
    </xdr:to>
    <xdr:sp macro="" textlink="">
      <xdr:nvSpPr>
        <xdr:cNvPr id="303" name="フローチャート : 判断 302"/>
        <xdr:cNvSpPr/>
      </xdr:nvSpPr>
      <xdr:spPr>
        <a:xfrm>
          <a:off x="9588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52885</xdr:rowOff>
    </xdr:from>
    <xdr:ext cx="378565" cy="259045"/>
    <xdr:sp macro="" textlink="">
      <xdr:nvSpPr>
        <xdr:cNvPr id="304" name="テキスト ボックス 303"/>
        <xdr:cNvSpPr txBox="1"/>
      </xdr:nvSpPr>
      <xdr:spPr>
        <a:xfrm>
          <a:off x="9450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139047</xdr:rowOff>
    </xdr:from>
    <xdr:to>
      <xdr:col>12</xdr:col>
      <xdr:colOff>511175</xdr:colOff>
      <xdr:row>37</xdr:row>
      <xdr:rowOff>100838</xdr:rowOff>
    </xdr:to>
    <xdr:cxnSp macro="">
      <xdr:nvCxnSpPr>
        <xdr:cNvPr id="305" name="直線コネクタ 304"/>
        <xdr:cNvCxnSpPr/>
      </xdr:nvCxnSpPr>
      <xdr:spPr>
        <a:xfrm>
          <a:off x="7861300" y="6311247"/>
          <a:ext cx="889000" cy="1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125984</xdr:rowOff>
    </xdr:from>
    <xdr:to>
      <xdr:col>11</xdr:col>
      <xdr:colOff>307975</xdr:colOff>
      <xdr:row>36</xdr:row>
      <xdr:rowOff>139047</xdr:rowOff>
    </xdr:to>
    <xdr:cxnSp macro="">
      <xdr:nvCxnSpPr>
        <xdr:cNvPr id="308" name="直線コネクタ 307"/>
        <xdr:cNvCxnSpPr/>
      </xdr:nvCxnSpPr>
      <xdr:spPr>
        <a:xfrm>
          <a:off x="6972300" y="5783834"/>
          <a:ext cx="8890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110434</xdr:rowOff>
    </xdr:from>
    <xdr:ext cx="469744" cy="259045"/>
    <xdr:sp macro="" textlink="">
      <xdr:nvSpPr>
        <xdr:cNvPr id="312" name="テキスト ボックス 311"/>
        <xdr:cNvSpPr txBox="1"/>
      </xdr:nvSpPr>
      <xdr:spPr>
        <a:xfrm>
          <a:off x="6737427" y="59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50038</xdr:rowOff>
    </xdr:from>
    <xdr:to>
      <xdr:col>12</xdr:col>
      <xdr:colOff>561975</xdr:colOff>
      <xdr:row>37</xdr:row>
      <xdr:rowOff>151638</xdr:rowOff>
    </xdr:to>
    <xdr:sp macro="" textlink="">
      <xdr:nvSpPr>
        <xdr:cNvPr id="322" name="円/楕円 321"/>
        <xdr:cNvSpPr/>
      </xdr:nvSpPr>
      <xdr:spPr>
        <a:xfrm>
          <a:off x="86995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142765</xdr:rowOff>
    </xdr:from>
    <xdr:ext cx="469744" cy="259045"/>
    <xdr:sp macro="" textlink="">
      <xdr:nvSpPr>
        <xdr:cNvPr id="323" name="テキスト ボックス 322"/>
        <xdr:cNvSpPr txBox="1"/>
      </xdr:nvSpPr>
      <xdr:spPr>
        <a:xfrm>
          <a:off x="8515427" y="64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88247</xdr:rowOff>
    </xdr:from>
    <xdr:to>
      <xdr:col>11</xdr:col>
      <xdr:colOff>358775</xdr:colOff>
      <xdr:row>37</xdr:row>
      <xdr:rowOff>18397</xdr:rowOff>
    </xdr:to>
    <xdr:sp macro="" textlink="">
      <xdr:nvSpPr>
        <xdr:cNvPr id="324" name="円/楕円 323"/>
        <xdr:cNvSpPr/>
      </xdr:nvSpPr>
      <xdr:spPr>
        <a:xfrm>
          <a:off x="7810500" y="62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9524</xdr:rowOff>
    </xdr:from>
    <xdr:ext cx="469744" cy="259045"/>
    <xdr:sp macro="" textlink="">
      <xdr:nvSpPr>
        <xdr:cNvPr id="325" name="テキスト ボックス 324"/>
        <xdr:cNvSpPr txBox="1"/>
      </xdr:nvSpPr>
      <xdr:spPr>
        <a:xfrm>
          <a:off x="7626427" y="635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75184</xdr:rowOff>
    </xdr:from>
    <xdr:to>
      <xdr:col>10</xdr:col>
      <xdr:colOff>155575</xdr:colOff>
      <xdr:row>34</xdr:row>
      <xdr:rowOff>5334</xdr:rowOff>
    </xdr:to>
    <xdr:sp macro="" textlink="">
      <xdr:nvSpPr>
        <xdr:cNvPr id="326" name="円/楕円 325"/>
        <xdr:cNvSpPr/>
      </xdr:nvSpPr>
      <xdr:spPr>
        <a:xfrm>
          <a:off x="6921500" y="57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21861</xdr:rowOff>
    </xdr:from>
    <xdr:ext cx="469744" cy="259045"/>
    <xdr:sp macro="" textlink="">
      <xdr:nvSpPr>
        <xdr:cNvPr id="327" name="テキスト ボックス 326"/>
        <xdr:cNvSpPr txBox="1"/>
      </xdr:nvSpPr>
      <xdr:spPr>
        <a:xfrm>
          <a:off x="6737427" y="550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36906</xdr:rowOff>
    </xdr:from>
    <xdr:to>
      <xdr:col>15</xdr:col>
      <xdr:colOff>180975</xdr:colOff>
      <xdr:row>56</xdr:row>
      <xdr:rowOff>111125</xdr:rowOff>
    </xdr:to>
    <xdr:cxnSp macro="">
      <xdr:nvCxnSpPr>
        <xdr:cNvPr id="356" name="直線コネクタ 355"/>
        <xdr:cNvCxnSpPr/>
      </xdr:nvCxnSpPr>
      <xdr:spPr>
        <a:xfrm>
          <a:off x="9639300" y="9638106"/>
          <a:ext cx="8382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36906</xdr:rowOff>
    </xdr:from>
    <xdr:to>
      <xdr:col>14</xdr:col>
      <xdr:colOff>28575</xdr:colOff>
      <xdr:row>56</xdr:row>
      <xdr:rowOff>166141</xdr:rowOff>
    </xdr:to>
    <xdr:cxnSp macro="">
      <xdr:nvCxnSpPr>
        <xdr:cNvPr id="359" name="直線コネクタ 358"/>
        <xdr:cNvCxnSpPr/>
      </xdr:nvCxnSpPr>
      <xdr:spPr>
        <a:xfrm flipV="1">
          <a:off x="8750300" y="9638106"/>
          <a:ext cx="889000" cy="1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152603</xdr:rowOff>
    </xdr:from>
    <xdr:to>
      <xdr:col>14</xdr:col>
      <xdr:colOff>79375</xdr:colOff>
      <xdr:row>57</xdr:row>
      <xdr:rowOff>82753</xdr:rowOff>
    </xdr:to>
    <xdr:sp macro="" textlink="">
      <xdr:nvSpPr>
        <xdr:cNvPr id="360" name="フローチャート : 判断 359"/>
        <xdr:cNvSpPr/>
      </xdr:nvSpPr>
      <xdr:spPr>
        <a:xfrm>
          <a:off x="9588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73880</xdr:rowOff>
    </xdr:from>
    <xdr:ext cx="534377" cy="259045"/>
    <xdr:sp macro="" textlink="">
      <xdr:nvSpPr>
        <xdr:cNvPr id="361" name="テキスト ボックス 360"/>
        <xdr:cNvSpPr txBox="1"/>
      </xdr:nvSpPr>
      <xdr:spPr>
        <a:xfrm>
          <a:off x="9372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16446</xdr:rowOff>
    </xdr:from>
    <xdr:to>
      <xdr:col>12</xdr:col>
      <xdr:colOff>511175</xdr:colOff>
      <xdr:row>56</xdr:row>
      <xdr:rowOff>166141</xdr:rowOff>
    </xdr:to>
    <xdr:cxnSp macro="">
      <xdr:nvCxnSpPr>
        <xdr:cNvPr id="362" name="直線コネクタ 361"/>
        <xdr:cNvCxnSpPr/>
      </xdr:nvCxnSpPr>
      <xdr:spPr>
        <a:xfrm>
          <a:off x="7861300" y="9617646"/>
          <a:ext cx="889000" cy="14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4" name="テキスト ボックス 363"/>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16446</xdr:rowOff>
    </xdr:from>
    <xdr:to>
      <xdr:col>11</xdr:col>
      <xdr:colOff>307975</xdr:colOff>
      <xdr:row>56</xdr:row>
      <xdr:rowOff>77508</xdr:rowOff>
    </xdr:to>
    <xdr:cxnSp macro="">
      <xdr:nvCxnSpPr>
        <xdr:cNvPr id="365" name="直線コネクタ 364"/>
        <xdr:cNvCxnSpPr/>
      </xdr:nvCxnSpPr>
      <xdr:spPr>
        <a:xfrm flipV="1">
          <a:off x="6972300" y="9617646"/>
          <a:ext cx="889000" cy="6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7" name="テキスト ボックス 366"/>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126585</xdr:rowOff>
    </xdr:from>
    <xdr:ext cx="534377" cy="259045"/>
    <xdr:sp macro="" textlink="">
      <xdr:nvSpPr>
        <xdr:cNvPr id="369" name="テキスト ボックス 368"/>
        <xdr:cNvSpPr txBox="1"/>
      </xdr:nvSpPr>
      <xdr:spPr>
        <a:xfrm>
          <a:off x="6705111" y="98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60325</xdr:rowOff>
    </xdr:from>
    <xdr:to>
      <xdr:col>15</xdr:col>
      <xdr:colOff>231775</xdr:colOff>
      <xdr:row>56</xdr:row>
      <xdr:rowOff>161925</xdr:rowOff>
    </xdr:to>
    <xdr:sp macro="" textlink="">
      <xdr:nvSpPr>
        <xdr:cNvPr id="375" name="円/楕円 374"/>
        <xdr:cNvSpPr/>
      </xdr:nvSpPr>
      <xdr:spPr>
        <a:xfrm>
          <a:off x="104267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83202</xdr:rowOff>
    </xdr:from>
    <xdr:ext cx="534377" cy="259045"/>
    <xdr:sp macro="" textlink="">
      <xdr:nvSpPr>
        <xdr:cNvPr id="376" name="農林水産業費該当値テキスト"/>
        <xdr:cNvSpPr txBox="1"/>
      </xdr:nvSpPr>
      <xdr:spPr>
        <a:xfrm>
          <a:off x="10528300" y="95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35,250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157556</xdr:rowOff>
    </xdr:from>
    <xdr:to>
      <xdr:col>14</xdr:col>
      <xdr:colOff>79375</xdr:colOff>
      <xdr:row>56</xdr:row>
      <xdr:rowOff>87706</xdr:rowOff>
    </xdr:to>
    <xdr:sp macro="" textlink="">
      <xdr:nvSpPr>
        <xdr:cNvPr id="377" name="円/楕円 376"/>
        <xdr:cNvSpPr/>
      </xdr:nvSpPr>
      <xdr:spPr>
        <a:xfrm>
          <a:off x="9588500" y="95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104233</xdr:rowOff>
    </xdr:from>
    <xdr:ext cx="534377" cy="259045"/>
    <xdr:sp macro="" textlink="">
      <xdr:nvSpPr>
        <xdr:cNvPr id="378" name="テキスト ボックス 377"/>
        <xdr:cNvSpPr txBox="1"/>
      </xdr:nvSpPr>
      <xdr:spPr>
        <a:xfrm>
          <a:off x="9372111" y="936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115341</xdr:rowOff>
    </xdr:from>
    <xdr:to>
      <xdr:col>12</xdr:col>
      <xdr:colOff>561975</xdr:colOff>
      <xdr:row>57</xdr:row>
      <xdr:rowOff>45491</xdr:rowOff>
    </xdr:to>
    <xdr:sp macro="" textlink="">
      <xdr:nvSpPr>
        <xdr:cNvPr id="379" name="円/楕円 378"/>
        <xdr:cNvSpPr/>
      </xdr:nvSpPr>
      <xdr:spPr>
        <a:xfrm>
          <a:off x="8699500" y="97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62018</xdr:rowOff>
    </xdr:from>
    <xdr:ext cx="534377" cy="259045"/>
    <xdr:sp macro="" textlink="">
      <xdr:nvSpPr>
        <xdr:cNvPr id="380" name="テキスト ボックス 379"/>
        <xdr:cNvSpPr txBox="1"/>
      </xdr:nvSpPr>
      <xdr:spPr>
        <a:xfrm>
          <a:off x="8483111" y="94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137096</xdr:rowOff>
    </xdr:from>
    <xdr:to>
      <xdr:col>11</xdr:col>
      <xdr:colOff>358775</xdr:colOff>
      <xdr:row>56</xdr:row>
      <xdr:rowOff>67246</xdr:rowOff>
    </xdr:to>
    <xdr:sp macro="" textlink="">
      <xdr:nvSpPr>
        <xdr:cNvPr id="381" name="円/楕円 380"/>
        <xdr:cNvSpPr/>
      </xdr:nvSpPr>
      <xdr:spPr>
        <a:xfrm>
          <a:off x="7810500" y="95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83773</xdr:rowOff>
    </xdr:from>
    <xdr:ext cx="534377" cy="259045"/>
    <xdr:sp macro="" textlink="">
      <xdr:nvSpPr>
        <xdr:cNvPr id="382" name="テキスト ボックス 381"/>
        <xdr:cNvSpPr txBox="1"/>
      </xdr:nvSpPr>
      <xdr:spPr>
        <a:xfrm>
          <a:off x="7594111" y="93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26708</xdr:rowOff>
    </xdr:from>
    <xdr:to>
      <xdr:col>10</xdr:col>
      <xdr:colOff>155575</xdr:colOff>
      <xdr:row>56</xdr:row>
      <xdr:rowOff>128308</xdr:rowOff>
    </xdr:to>
    <xdr:sp macro="" textlink="">
      <xdr:nvSpPr>
        <xdr:cNvPr id="383" name="円/楕円 382"/>
        <xdr:cNvSpPr/>
      </xdr:nvSpPr>
      <xdr:spPr>
        <a:xfrm>
          <a:off x="6921500" y="96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144835</xdr:rowOff>
    </xdr:from>
    <xdr:ext cx="534377" cy="259045"/>
    <xdr:sp macro="" textlink="">
      <xdr:nvSpPr>
        <xdr:cNvPr id="384" name="テキスト ボックス 383"/>
        <xdr:cNvSpPr txBox="1"/>
      </xdr:nvSpPr>
      <xdr:spPr>
        <a:xfrm>
          <a:off x="6705111" y="940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145141</xdr:rowOff>
    </xdr:from>
    <xdr:to>
      <xdr:col>15</xdr:col>
      <xdr:colOff>180975</xdr:colOff>
      <xdr:row>75</xdr:row>
      <xdr:rowOff>164137</xdr:rowOff>
    </xdr:to>
    <xdr:cxnSp macro="">
      <xdr:nvCxnSpPr>
        <xdr:cNvPr id="411" name="直線コネクタ 410"/>
        <xdr:cNvCxnSpPr/>
      </xdr:nvCxnSpPr>
      <xdr:spPr>
        <a:xfrm>
          <a:off x="9639300" y="13003891"/>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145141</xdr:rowOff>
    </xdr:from>
    <xdr:to>
      <xdr:col>14</xdr:col>
      <xdr:colOff>28575</xdr:colOff>
      <xdr:row>76</xdr:row>
      <xdr:rowOff>17924</xdr:rowOff>
    </xdr:to>
    <xdr:cxnSp macro="">
      <xdr:nvCxnSpPr>
        <xdr:cNvPr id="414" name="直線コネクタ 413"/>
        <xdr:cNvCxnSpPr/>
      </xdr:nvCxnSpPr>
      <xdr:spPr>
        <a:xfrm flipV="1">
          <a:off x="8750300" y="13003891"/>
          <a:ext cx="889000" cy="4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73949</xdr:rowOff>
    </xdr:from>
    <xdr:to>
      <xdr:col>14</xdr:col>
      <xdr:colOff>79375</xdr:colOff>
      <xdr:row>77</xdr:row>
      <xdr:rowOff>4099</xdr:rowOff>
    </xdr:to>
    <xdr:sp macro="" textlink="">
      <xdr:nvSpPr>
        <xdr:cNvPr id="415" name="フローチャート : 判断 414"/>
        <xdr:cNvSpPr/>
      </xdr:nvSpPr>
      <xdr:spPr>
        <a:xfrm>
          <a:off x="9588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166676</xdr:rowOff>
    </xdr:from>
    <xdr:ext cx="534377" cy="259045"/>
    <xdr:sp macro="" textlink="">
      <xdr:nvSpPr>
        <xdr:cNvPr id="416" name="テキスト ボックス 415"/>
        <xdr:cNvSpPr txBox="1"/>
      </xdr:nvSpPr>
      <xdr:spPr>
        <a:xfrm>
          <a:off x="9372111" y="131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36602</xdr:rowOff>
    </xdr:from>
    <xdr:to>
      <xdr:col>12</xdr:col>
      <xdr:colOff>511175</xdr:colOff>
      <xdr:row>76</xdr:row>
      <xdr:rowOff>17924</xdr:rowOff>
    </xdr:to>
    <xdr:cxnSp macro="">
      <xdr:nvCxnSpPr>
        <xdr:cNvPr id="417" name="直線コネクタ 416"/>
        <xdr:cNvCxnSpPr/>
      </xdr:nvCxnSpPr>
      <xdr:spPr>
        <a:xfrm>
          <a:off x="7861300" y="12895352"/>
          <a:ext cx="889000" cy="15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19" name="テキスト ボックス 418"/>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36602</xdr:rowOff>
    </xdr:from>
    <xdr:to>
      <xdr:col>11</xdr:col>
      <xdr:colOff>307975</xdr:colOff>
      <xdr:row>75</xdr:row>
      <xdr:rowOff>154032</xdr:rowOff>
    </xdr:to>
    <xdr:cxnSp macro="">
      <xdr:nvCxnSpPr>
        <xdr:cNvPr id="420" name="直線コネクタ 419"/>
        <xdr:cNvCxnSpPr/>
      </xdr:nvCxnSpPr>
      <xdr:spPr>
        <a:xfrm flipV="1">
          <a:off x="6972300" y="12895352"/>
          <a:ext cx="889000" cy="1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2" name="テキスト ボックス 421"/>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24" name="テキスト ボックス 423"/>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113337</xdr:rowOff>
    </xdr:from>
    <xdr:to>
      <xdr:col>15</xdr:col>
      <xdr:colOff>231775</xdr:colOff>
      <xdr:row>76</xdr:row>
      <xdr:rowOff>43487</xdr:rowOff>
    </xdr:to>
    <xdr:sp macro="" textlink="">
      <xdr:nvSpPr>
        <xdr:cNvPr id="430" name="円/楕円 429"/>
        <xdr:cNvSpPr/>
      </xdr:nvSpPr>
      <xdr:spPr>
        <a:xfrm>
          <a:off x="10426700" y="1297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136214</xdr:rowOff>
    </xdr:from>
    <xdr:ext cx="534377" cy="259045"/>
    <xdr:sp macro="" textlink="">
      <xdr:nvSpPr>
        <xdr:cNvPr id="431" name="商工費該当値テキスト"/>
        <xdr:cNvSpPr txBox="1"/>
      </xdr:nvSpPr>
      <xdr:spPr>
        <a:xfrm>
          <a:off x="10528300" y="1282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94341</xdr:rowOff>
    </xdr:from>
    <xdr:to>
      <xdr:col>14</xdr:col>
      <xdr:colOff>79375</xdr:colOff>
      <xdr:row>76</xdr:row>
      <xdr:rowOff>24492</xdr:rowOff>
    </xdr:to>
    <xdr:sp macro="" textlink="">
      <xdr:nvSpPr>
        <xdr:cNvPr id="432" name="円/楕円 431"/>
        <xdr:cNvSpPr/>
      </xdr:nvSpPr>
      <xdr:spPr>
        <a:xfrm>
          <a:off x="9588500" y="12953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41018</xdr:rowOff>
    </xdr:from>
    <xdr:ext cx="534377" cy="259045"/>
    <xdr:sp macro="" textlink="">
      <xdr:nvSpPr>
        <xdr:cNvPr id="433" name="テキスト ボックス 432"/>
        <xdr:cNvSpPr txBox="1"/>
      </xdr:nvSpPr>
      <xdr:spPr>
        <a:xfrm>
          <a:off x="9372111" y="127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138574</xdr:rowOff>
    </xdr:from>
    <xdr:to>
      <xdr:col>12</xdr:col>
      <xdr:colOff>561975</xdr:colOff>
      <xdr:row>76</xdr:row>
      <xdr:rowOff>68724</xdr:rowOff>
    </xdr:to>
    <xdr:sp macro="" textlink="">
      <xdr:nvSpPr>
        <xdr:cNvPr id="434" name="円/楕円 433"/>
        <xdr:cNvSpPr/>
      </xdr:nvSpPr>
      <xdr:spPr>
        <a:xfrm>
          <a:off x="8699500" y="129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85251</xdr:rowOff>
    </xdr:from>
    <xdr:ext cx="534377" cy="259045"/>
    <xdr:sp macro="" textlink="">
      <xdr:nvSpPr>
        <xdr:cNvPr id="435" name="テキスト ボックス 434"/>
        <xdr:cNvSpPr txBox="1"/>
      </xdr:nvSpPr>
      <xdr:spPr>
        <a:xfrm>
          <a:off x="8483111" y="127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20,327</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157252</xdr:rowOff>
    </xdr:from>
    <xdr:to>
      <xdr:col>11</xdr:col>
      <xdr:colOff>358775</xdr:colOff>
      <xdr:row>75</xdr:row>
      <xdr:rowOff>87402</xdr:rowOff>
    </xdr:to>
    <xdr:sp macro="" textlink="">
      <xdr:nvSpPr>
        <xdr:cNvPr id="436" name="円/楕円 435"/>
        <xdr:cNvSpPr/>
      </xdr:nvSpPr>
      <xdr:spPr>
        <a:xfrm>
          <a:off x="7810500" y="128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103929</xdr:rowOff>
    </xdr:from>
    <xdr:ext cx="534377" cy="259045"/>
    <xdr:sp macro="" textlink="">
      <xdr:nvSpPr>
        <xdr:cNvPr id="437" name="テキスト ボックス 436"/>
        <xdr:cNvSpPr txBox="1"/>
      </xdr:nvSpPr>
      <xdr:spPr>
        <a:xfrm>
          <a:off x="7594111" y="126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103233</xdr:rowOff>
    </xdr:from>
    <xdr:to>
      <xdr:col>10</xdr:col>
      <xdr:colOff>155575</xdr:colOff>
      <xdr:row>76</xdr:row>
      <xdr:rowOff>33384</xdr:rowOff>
    </xdr:to>
    <xdr:sp macro="" textlink="">
      <xdr:nvSpPr>
        <xdr:cNvPr id="438" name="円/楕円 437"/>
        <xdr:cNvSpPr/>
      </xdr:nvSpPr>
      <xdr:spPr>
        <a:xfrm>
          <a:off x="6921500" y="129619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49910</xdr:rowOff>
    </xdr:from>
    <xdr:ext cx="534377" cy="259045"/>
    <xdr:sp macro="" textlink="">
      <xdr:nvSpPr>
        <xdr:cNvPr id="439" name="テキスト ボックス 438"/>
        <xdr:cNvSpPr txBox="1"/>
      </xdr:nvSpPr>
      <xdr:spPr>
        <a:xfrm>
          <a:off x="6705111" y="1273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137010</xdr:rowOff>
    </xdr:from>
    <xdr:to>
      <xdr:col>15</xdr:col>
      <xdr:colOff>180975</xdr:colOff>
      <xdr:row>96</xdr:row>
      <xdr:rowOff>163544</xdr:rowOff>
    </xdr:to>
    <xdr:cxnSp macro="">
      <xdr:nvCxnSpPr>
        <xdr:cNvPr id="468" name="直線コネクタ 467"/>
        <xdr:cNvCxnSpPr/>
      </xdr:nvCxnSpPr>
      <xdr:spPr>
        <a:xfrm flipV="1">
          <a:off x="9639300" y="16596210"/>
          <a:ext cx="838200" cy="2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9"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163544</xdr:rowOff>
    </xdr:from>
    <xdr:to>
      <xdr:col>14</xdr:col>
      <xdr:colOff>28575</xdr:colOff>
      <xdr:row>97</xdr:row>
      <xdr:rowOff>69520</xdr:rowOff>
    </xdr:to>
    <xdr:cxnSp macro="">
      <xdr:nvCxnSpPr>
        <xdr:cNvPr id="471" name="直線コネクタ 470"/>
        <xdr:cNvCxnSpPr/>
      </xdr:nvCxnSpPr>
      <xdr:spPr>
        <a:xfrm flipV="1">
          <a:off x="8750300" y="16622744"/>
          <a:ext cx="889000" cy="7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113818</xdr:rowOff>
    </xdr:from>
    <xdr:to>
      <xdr:col>14</xdr:col>
      <xdr:colOff>79375</xdr:colOff>
      <xdr:row>97</xdr:row>
      <xdr:rowOff>43968</xdr:rowOff>
    </xdr:to>
    <xdr:sp macro="" textlink="">
      <xdr:nvSpPr>
        <xdr:cNvPr id="472" name="フローチャート : 判断 471"/>
        <xdr:cNvSpPr/>
      </xdr:nvSpPr>
      <xdr:spPr>
        <a:xfrm>
          <a:off x="95885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35095</xdr:rowOff>
    </xdr:from>
    <xdr:ext cx="534377" cy="259045"/>
    <xdr:sp macro="" textlink="">
      <xdr:nvSpPr>
        <xdr:cNvPr id="473" name="テキスト ボックス 472"/>
        <xdr:cNvSpPr txBox="1"/>
      </xdr:nvSpPr>
      <xdr:spPr>
        <a:xfrm>
          <a:off x="9372111" y="166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63722</xdr:rowOff>
    </xdr:from>
    <xdr:to>
      <xdr:col>12</xdr:col>
      <xdr:colOff>511175</xdr:colOff>
      <xdr:row>97</xdr:row>
      <xdr:rowOff>69520</xdr:rowOff>
    </xdr:to>
    <xdr:cxnSp macro="">
      <xdr:nvCxnSpPr>
        <xdr:cNvPr id="474" name="直線コネクタ 473"/>
        <xdr:cNvCxnSpPr/>
      </xdr:nvCxnSpPr>
      <xdr:spPr>
        <a:xfrm>
          <a:off x="7861300" y="16694372"/>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57786</xdr:rowOff>
    </xdr:from>
    <xdr:to>
      <xdr:col>11</xdr:col>
      <xdr:colOff>307975</xdr:colOff>
      <xdr:row>97</xdr:row>
      <xdr:rowOff>63722</xdr:rowOff>
    </xdr:to>
    <xdr:cxnSp macro="">
      <xdr:nvCxnSpPr>
        <xdr:cNvPr id="477" name="直線コネクタ 476"/>
        <xdr:cNvCxnSpPr/>
      </xdr:nvCxnSpPr>
      <xdr:spPr>
        <a:xfrm>
          <a:off x="6972300" y="16688436"/>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86210</xdr:rowOff>
    </xdr:from>
    <xdr:to>
      <xdr:col>15</xdr:col>
      <xdr:colOff>231775</xdr:colOff>
      <xdr:row>97</xdr:row>
      <xdr:rowOff>16360</xdr:rowOff>
    </xdr:to>
    <xdr:sp macro="" textlink="">
      <xdr:nvSpPr>
        <xdr:cNvPr id="487" name="円/楕円 486"/>
        <xdr:cNvSpPr/>
      </xdr:nvSpPr>
      <xdr:spPr>
        <a:xfrm>
          <a:off x="10426700" y="165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109087</xdr:rowOff>
    </xdr:from>
    <xdr:ext cx="534377" cy="259045"/>
    <xdr:sp macro="" textlink="">
      <xdr:nvSpPr>
        <xdr:cNvPr id="488" name="土木費該当値テキスト"/>
        <xdr:cNvSpPr txBox="1"/>
      </xdr:nvSpPr>
      <xdr:spPr>
        <a:xfrm>
          <a:off x="10528300" y="1639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55,353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112744</xdr:rowOff>
    </xdr:from>
    <xdr:to>
      <xdr:col>14</xdr:col>
      <xdr:colOff>79375</xdr:colOff>
      <xdr:row>97</xdr:row>
      <xdr:rowOff>42894</xdr:rowOff>
    </xdr:to>
    <xdr:sp macro="" textlink="">
      <xdr:nvSpPr>
        <xdr:cNvPr id="489" name="円/楕円 488"/>
        <xdr:cNvSpPr/>
      </xdr:nvSpPr>
      <xdr:spPr>
        <a:xfrm>
          <a:off x="9588500" y="165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59421</xdr:rowOff>
    </xdr:from>
    <xdr:ext cx="534377" cy="259045"/>
    <xdr:sp macro="" textlink="">
      <xdr:nvSpPr>
        <xdr:cNvPr id="490" name="テキスト ボックス 489"/>
        <xdr:cNvSpPr txBox="1"/>
      </xdr:nvSpPr>
      <xdr:spPr>
        <a:xfrm>
          <a:off x="9372111" y="163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18720</xdr:rowOff>
    </xdr:from>
    <xdr:to>
      <xdr:col>12</xdr:col>
      <xdr:colOff>561975</xdr:colOff>
      <xdr:row>97</xdr:row>
      <xdr:rowOff>120320</xdr:rowOff>
    </xdr:to>
    <xdr:sp macro="" textlink="">
      <xdr:nvSpPr>
        <xdr:cNvPr id="491" name="円/楕円 490"/>
        <xdr:cNvSpPr/>
      </xdr:nvSpPr>
      <xdr:spPr>
        <a:xfrm>
          <a:off x="8699500" y="166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111447</xdr:rowOff>
    </xdr:from>
    <xdr:ext cx="534377" cy="259045"/>
    <xdr:sp macro="" textlink="">
      <xdr:nvSpPr>
        <xdr:cNvPr id="492" name="テキスト ボックス 491"/>
        <xdr:cNvSpPr txBox="1"/>
      </xdr:nvSpPr>
      <xdr:spPr>
        <a:xfrm>
          <a:off x="8483111" y="1674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12922</xdr:rowOff>
    </xdr:from>
    <xdr:to>
      <xdr:col>11</xdr:col>
      <xdr:colOff>358775</xdr:colOff>
      <xdr:row>97</xdr:row>
      <xdr:rowOff>114522</xdr:rowOff>
    </xdr:to>
    <xdr:sp macro="" textlink="">
      <xdr:nvSpPr>
        <xdr:cNvPr id="493" name="円/楕円 492"/>
        <xdr:cNvSpPr/>
      </xdr:nvSpPr>
      <xdr:spPr>
        <a:xfrm>
          <a:off x="7810500" y="1664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105649</xdr:rowOff>
    </xdr:from>
    <xdr:ext cx="534377" cy="259045"/>
    <xdr:sp macro="" textlink="">
      <xdr:nvSpPr>
        <xdr:cNvPr id="494" name="テキスト ボックス 493"/>
        <xdr:cNvSpPr txBox="1"/>
      </xdr:nvSpPr>
      <xdr:spPr>
        <a:xfrm>
          <a:off x="7594111" y="1673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6986</xdr:rowOff>
    </xdr:from>
    <xdr:to>
      <xdr:col>10</xdr:col>
      <xdr:colOff>155575</xdr:colOff>
      <xdr:row>97</xdr:row>
      <xdr:rowOff>108586</xdr:rowOff>
    </xdr:to>
    <xdr:sp macro="" textlink="">
      <xdr:nvSpPr>
        <xdr:cNvPr id="495" name="円/楕円 494"/>
        <xdr:cNvSpPr/>
      </xdr:nvSpPr>
      <xdr:spPr>
        <a:xfrm>
          <a:off x="6921500" y="166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99713</xdr:rowOff>
    </xdr:from>
    <xdr:ext cx="534377" cy="259045"/>
    <xdr:sp macro="" textlink="">
      <xdr:nvSpPr>
        <xdr:cNvPr id="496" name="テキスト ボックス 495"/>
        <xdr:cNvSpPr txBox="1"/>
      </xdr:nvSpPr>
      <xdr:spPr>
        <a:xfrm>
          <a:off x="6705111" y="1673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154692</xdr:rowOff>
    </xdr:from>
    <xdr:to>
      <xdr:col>23</xdr:col>
      <xdr:colOff>517525</xdr:colOff>
      <xdr:row>37</xdr:row>
      <xdr:rowOff>3759</xdr:rowOff>
    </xdr:to>
    <xdr:cxnSp macro="">
      <xdr:nvCxnSpPr>
        <xdr:cNvPr id="525" name="直線コネクタ 524"/>
        <xdr:cNvCxnSpPr/>
      </xdr:nvCxnSpPr>
      <xdr:spPr>
        <a:xfrm flipV="1">
          <a:off x="15481300" y="6326892"/>
          <a:ext cx="8382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166427</xdr:rowOff>
    </xdr:from>
    <xdr:to>
      <xdr:col>22</xdr:col>
      <xdr:colOff>365125</xdr:colOff>
      <xdr:row>37</xdr:row>
      <xdr:rowOff>3759</xdr:rowOff>
    </xdr:to>
    <xdr:cxnSp macro="">
      <xdr:nvCxnSpPr>
        <xdr:cNvPr id="528" name="直線コネクタ 527"/>
        <xdr:cNvCxnSpPr/>
      </xdr:nvCxnSpPr>
      <xdr:spPr>
        <a:xfrm>
          <a:off x="14592300" y="6338627"/>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168777</xdr:rowOff>
    </xdr:from>
    <xdr:to>
      <xdr:col>22</xdr:col>
      <xdr:colOff>415925</xdr:colOff>
      <xdr:row>36</xdr:row>
      <xdr:rowOff>98927</xdr:rowOff>
    </xdr:to>
    <xdr:sp macro="" textlink="">
      <xdr:nvSpPr>
        <xdr:cNvPr id="529" name="フローチャート : 判断 528"/>
        <xdr:cNvSpPr/>
      </xdr:nvSpPr>
      <xdr:spPr>
        <a:xfrm>
          <a:off x="15430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115454</xdr:rowOff>
    </xdr:from>
    <xdr:ext cx="534377" cy="259045"/>
    <xdr:sp macro="" textlink="">
      <xdr:nvSpPr>
        <xdr:cNvPr id="530" name="テキスト ボックス 529"/>
        <xdr:cNvSpPr txBox="1"/>
      </xdr:nvSpPr>
      <xdr:spPr>
        <a:xfrm>
          <a:off x="15214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76283</xdr:rowOff>
    </xdr:from>
    <xdr:to>
      <xdr:col>21</xdr:col>
      <xdr:colOff>161925</xdr:colOff>
      <xdr:row>36</xdr:row>
      <xdr:rowOff>166427</xdr:rowOff>
    </xdr:to>
    <xdr:cxnSp macro="">
      <xdr:nvCxnSpPr>
        <xdr:cNvPr id="531" name="直線コネクタ 530"/>
        <xdr:cNvCxnSpPr/>
      </xdr:nvCxnSpPr>
      <xdr:spPr>
        <a:xfrm>
          <a:off x="13703300" y="5905583"/>
          <a:ext cx="889000" cy="43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76283</xdr:rowOff>
    </xdr:from>
    <xdr:to>
      <xdr:col>19</xdr:col>
      <xdr:colOff>644525</xdr:colOff>
      <xdr:row>36</xdr:row>
      <xdr:rowOff>57080</xdr:rowOff>
    </xdr:to>
    <xdr:cxnSp macro="">
      <xdr:nvCxnSpPr>
        <xdr:cNvPr id="534" name="直線コネクタ 533"/>
        <xdr:cNvCxnSpPr/>
      </xdr:nvCxnSpPr>
      <xdr:spPr>
        <a:xfrm flipV="1">
          <a:off x="12814300" y="5905583"/>
          <a:ext cx="889000" cy="3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103892</xdr:rowOff>
    </xdr:from>
    <xdr:to>
      <xdr:col>23</xdr:col>
      <xdr:colOff>568325</xdr:colOff>
      <xdr:row>37</xdr:row>
      <xdr:rowOff>34042</xdr:rowOff>
    </xdr:to>
    <xdr:sp macro="" textlink="">
      <xdr:nvSpPr>
        <xdr:cNvPr id="544" name="円/楕円 543"/>
        <xdr:cNvSpPr/>
      </xdr:nvSpPr>
      <xdr:spPr>
        <a:xfrm>
          <a:off x="16268700" y="62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82319</xdr:rowOff>
    </xdr:from>
    <xdr:ext cx="534377" cy="259045"/>
    <xdr:sp macro="" textlink="">
      <xdr:nvSpPr>
        <xdr:cNvPr id="545" name="消防費該当値テキスト"/>
        <xdr:cNvSpPr txBox="1"/>
      </xdr:nvSpPr>
      <xdr:spPr>
        <a:xfrm>
          <a:off x="16370300" y="625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21,213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124409</xdr:rowOff>
    </xdr:from>
    <xdr:to>
      <xdr:col>22</xdr:col>
      <xdr:colOff>415925</xdr:colOff>
      <xdr:row>37</xdr:row>
      <xdr:rowOff>54559</xdr:rowOff>
    </xdr:to>
    <xdr:sp macro="" textlink="">
      <xdr:nvSpPr>
        <xdr:cNvPr id="546" name="円/楕円 545"/>
        <xdr:cNvSpPr/>
      </xdr:nvSpPr>
      <xdr:spPr>
        <a:xfrm>
          <a:off x="15430500" y="6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45686</xdr:rowOff>
    </xdr:from>
    <xdr:ext cx="534377" cy="259045"/>
    <xdr:sp macro="" textlink="">
      <xdr:nvSpPr>
        <xdr:cNvPr id="547" name="テキスト ボックス 546"/>
        <xdr:cNvSpPr txBox="1"/>
      </xdr:nvSpPr>
      <xdr:spPr>
        <a:xfrm>
          <a:off x="15214111" y="63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115627</xdr:rowOff>
    </xdr:from>
    <xdr:to>
      <xdr:col>21</xdr:col>
      <xdr:colOff>212725</xdr:colOff>
      <xdr:row>37</xdr:row>
      <xdr:rowOff>45777</xdr:rowOff>
    </xdr:to>
    <xdr:sp macro="" textlink="">
      <xdr:nvSpPr>
        <xdr:cNvPr id="548" name="円/楕円 547"/>
        <xdr:cNvSpPr/>
      </xdr:nvSpPr>
      <xdr:spPr>
        <a:xfrm>
          <a:off x="14541500" y="62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36904</xdr:rowOff>
    </xdr:from>
    <xdr:ext cx="534377" cy="259045"/>
    <xdr:sp macro="" textlink="">
      <xdr:nvSpPr>
        <xdr:cNvPr id="549" name="テキスト ボックス 548"/>
        <xdr:cNvSpPr txBox="1"/>
      </xdr:nvSpPr>
      <xdr:spPr>
        <a:xfrm>
          <a:off x="14325111" y="638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25483</xdr:rowOff>
    </xdr:from>
    <xdr:to>
      <xdr:col>20</xdr:col>
      <xdr:colOff>9525</xdr:colOff>
      <xdr:row>34</xdr:row>
      <xdr:rowOff>127083</xdr:rowOff>
    </xdr:to>
    <xdr:sp macro="" textlink="">
      <xdr:nvSpPr>
        <xdr:cNvPr id="550" name="円/楕円 549"/>
        <xdr:cNvSpPr/>
      </xdr:nvSpPr>
      <xdr:spPr>
        <a:xfrm>
          <a:off x="13652500" y="585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143610</xdr:rowOff>
    </xdr:from>
    <xdr:ext cx="534377" cy="259045"/>
    <xdr:sp macro="" textlink="">
      <xdr:nvSpPr>
        <xdr:cNvPr id="551" name="テキスト ボックス 550"/>
        <xdr:cNvSpPr txBox="1"/>
      </xdr:nvSpPr>
      <xdr:spPr>
        <a:xfrm>
          <a:off x="13436111" y="563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6280</xdr:rowOff>
    </xdr:from>
    <xdr:to>
      <xdr:col>18</xdr:col>
      <xdr:colOff>492125</xdr:colOff>
      <xdr:row>36</xdr:row>
      <xdr:rowOff>107880</xdr:rowOff>
    </xdr:to>
    <xdr:sp macro="" textlink="">
      <xdr:nvSpPr>
        <xdr:cNvPr id="552" name="円/楕円 551"/>
        <xdr:cNvSpPr/>
      </xdr:nvSpPr>
      <xdr:spPr>
        <a:xfrm>
          <a:off x="12763500" y="61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124407</xdr:rowOff>
    </xdr:from>
    <xdr:ext cx="534377" cy="259045"/>
    <xdr:sp macro="" textlink="">
      <xdr:nvSpPr>
        <xdr:cNvPr id="553" name="テキスト ボックス 552"/>
        <xdr:cNvSpPr txBox="1"/>
      </xdr:nvSpPr>
      <xdr:spPr>
        <a:xfrm>
          <a:off x="12547111" y="59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28410</xdr:rowOff>
    </xdr:from>
    <xdr:to>
      <xdr:col>23</xdr:col>
      <xdr:colOff>517525</xdr:colOff>
      <xdr:row>58</xdr:row>
      <xdr:rowOff>65316</xdr:rowOff>
    </xdr:to>
    <xdr:cxnSp macro="">
      <xdr:nvCxnSpPr>
        <xdr:cNvPr id="583" name="直線コネクタ 582"/>
        <xdr:cNvCxnSpPr/>
      </xdr:nvCxnSpPr>
      <xdr:spPr>
        <a:xfrm>
          <a:off x="15481300" y="9972510"/>
          <a:ext cx="8382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4635</xdr:rowOff>
    </xdr:from>
    <xdr:to>
      <xdr:col>22</xdr:col>
      <xdr:colOff>365125</xdr:colOff>
      <xdr:row>58</xdr:row>
      <xdr:rowOff>28410</xdr:rowOff>
    </xdr:to>
    <xdr:cxnSp macro="">
      <xdr:nvCxnSpPr>
        <xdr:cNvPr id="586" name="直線コネクタ 585"/>
        <xdr:cNvCxnSpPr/>
      </xdr:nvCxnSpPr>
      <xdr:spPr>
        <a:xfrm>
          <a:off x="14592300" y="9948735"/>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7" name="フローチャート : 判断 586"/>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88" name="テキスト ボックス 587"/>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4635</xdr:rowOff>
    </xdr:from>
    <xdr:to>
      <xdr:col>21</xdr:col>
      <xdr:colOff>161925</xdr:colOff>
      <xdr:row>58</xdr:row>
      <xdr:rowOff>66269</xdr:rowOff>
    </xdr:to>
    <xdr:cxnSp macro="">
      <xdr:nvCxnSpPr>
        <xdr:cNvPr id="589" name="直線コネクタ 588"/>
        <xdr:cNvCxnSpPr/>
      </xdr:nvCxnSpPr>
      <xdr:spPr>
        <a:xfrm flipV="1">
          <a:off x="13703300" y="9948735"/>
          <a:ext cx="889000" cy="6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66269</xdr:rowOff>
    </xdr:from>
    <xdr:to>
      <xdr:col>19</xdr:col>
      <xdr:colOff>644525</xdr:colOff>
      <xdr:row>58</xdr:row>
      <xdr:rowOff>117818</xdr:rowOff>
    </xdr:to>
    <xdr:cxnSp macro="">
      <xdr:nvCxnSpPr>
        <xdr:cNvPr id="592" name="直線コネクタ 591"/>
        <xdr:cNvCxnSpPr/>
      </xdr:nvCxnSpPr>
      <xdr:spPr>
        <a:xfrm flipV="1">
          <a:off x="12814300" y="10010369"/>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14516</xdr:rowOff>
    </xdr:from>
    <xdr:to>
      <xdr:col>23</xdr:col>
      <xdr:colOff>568325</xdr:colOff>
      <xdr:row>58</xdr:row>
      <xdr:rowOff>116116</xdr:rowOff>
    </xdr:to>
    <xdr:sp macro="" textlink="">
      <xdr:nvSpPr>
        <xdr:cNvPr id="602" name="円/楕円 601"/>
        <xdr:cNvSpPr/>
      </xdr:nvSpPr>
      <xdr:spPr>
        <a:xfrm>
          <a:off x="16268700" y="99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164393</xdr:rowOff>
    </xdr:from>
    <xdr:ext cx="534377" cy="259045"/>
    <xdr:sp macro="" textlink="">
      <xdr:nvSpPr>
        <xdr:cNvPr id="603" name="教育費該当値テキスト"/>
        <xdr:cNvSpPr txBox="1"/>
      </xdr:nvSpPr>
      <xdr:spPr>
        <a:xfrm>
          <a:off x="16370300" y="99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41,857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149060</xdr:rowOff>
    </xdr:from>
    <xdr:to>
      <xdr:col>22</xdr:col>
      <xdr:colOff>415925</xdr:colOff>
      <xdr:row>58</xdr:row>
      <xdr:rowOff>79210</xdr:rowOff>
    </xdr:to>
    <xdr:sp macro="" textlink="">
      <xdr:nvSpPr>
        <xdr:cNvPr id="604" name="円/楕円 603"/>
        <xdr:cNvSpPr/>
      </xdr:nvSpPr>
      <xdr:spPr>
        <a:xfrm>
          <a:off x="15430500" y="99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70337</xdr:rowOff>
    </xdr:from>
    <xdr:ext cx="534377" cy="259045"/>
    <xdr:sp macro="" textlink="">
      <xdr:nvSpPr>
        <xdr:cNvPr id="605" name="テキスト ボックス 604"/>
        <xdr:cNvSpPr txBox="1"/>
      </xdr:nvSpPr>
      <xdr:spPr>
        <a:xfrm>
          <a:off x="15214111" y="100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125285</xdr:rowOff>
    </xdr:from>
    <xdr:to>
      <xdr:col>21</xdr:col>
      <xdr:colOff>212725</xdr:colOff>
      <xdr:row>58</xdr:row>
      <xdr:rowOff>55435</xdr:rowOff>
    </xdr:to>
    <xdr:sp macro="" textlink="">
      <xdr:nvSpPr>
        <xdr:cNvPr id="606" name="円/楕円 605"/>
        <xdr:cNvSpPr/>
      </xdr:nvSpPr>
      <xdr:spPr>
        <a:xfrm>
          <a:off x="14541500" y="98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46562</xdr:rowOff>
    </xdr:from>
    <xdr:ext cx="534377" cy="259045"/>
    <xdr:sp macro="" textlink="">
      <xdr:nvSpPr>
        <xdr:cNvPr id="607" name="テキスト ボックス 606"/>
        <xdr:cNvSpPr txBox="1"/>
      </xdr:nvSpPr>
      <xdr:spPr>
        <a:xfrm>
          <a:off x="14325111" y="999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15469</xdr:rowOff>
    </xdr:from>
    <xdr:to>
      <xdr:col>20</xdr:col>
      <xdr:colOff>9525</xdr:colOff>
      <xdr:row>58</xdr:row>
      <xdr:rowOff>117069</xdr:rowOff>
    </xdr:to>
    <xdr:sp macro="" textlink="">
      <xdr:nvSpPr>
        <xdr:cNvPr id="608" name="円/楕円 607"/>
        <xdr:cNvSpPr/>
      </xdr:nvSpPr>
      <xdr:spPr>
        <a:xfrm>
          <a:off x="13652500" y="99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108196</xdr:rowOff>
    </xdr:from>
    <xdr:ext cx="534377" cy="259045"/>
    <xdr:sp macro="" textlink="">
      <xdr:nvSpPr>
        <xdr:cNvPr id="609" name="テキスト ボックス 608"/>
        <xdr:cNvSpPr txBox="1"/>
      </xdr:nvSpPr>
      <xdr:spPr>
        <a:xfrm>
          <a:off x="13436111" y="100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67018</xdr:rowOff>
    </xdr:from>
    <xdr:to>
      <xdr:col>18</xdr:col>
      <xdr:colOff>492125</xdr:colOff>
      <xdr:row>58</xdr:row>
      <xdr:rowOff>168618</xdr:rowOff>
    </xdr:to>
    <xdr:sp macro="" textlink="">
      <xdr:nvSpPr>
        <xdr:cNvPr id="610" name="円/楕円 609"/>
        <xdr:cNvSpPr/>
      </xdr:nvSpPr>
      <xdr:spPr>
        <a:xfrm>
          <a:off x="12763500" y="1001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159745</xdr:rowOff>
    </xdr:from>
    <xdr:ext cx="534377" cy="259045"/>
    <xdr:sp macro="" textlink="">
      <xdr:nvSpPr>
        <xdr:cNvPr id="611" name="テキスト ボックス 610"/>
        <xdr:cNvSpPr txBox="1"/>
      </xdr:nvSpPr>
      <xdr:spPr>
        <a:xfrm>
          <a:off x="12547111" y="1010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143244</xdr:rowOff>
    </xdr:from>
    <xdr:to>
      <xdr:col>23</xdr:col>
      <xdr:colOff>517525</xdr:colOff>
      <xdr:row>79</xdr:row>
      <xdr:rowOff>17219</xdr:rowOff>
    </xdr:to>
    <xdr:cxnSp macro="">
      <xdr:nvCxnSpPr>
        <xdr:cNvPr id="642" name="直線コネクタ 641"/>
        <xdr:cNvCxnSpPr/>
      </xdr:nvCxnSpPr>
      <xdr:spPr>
        <a:xfrm flipV="1">
          <a:off x="15481300" y="13516344"/>
          <a:ext cx="838200" cy="4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154260</xdr:rowOff>
    </xdr:from>
    <xdr:ext cx="469744" cy="259045"/>
    <xdr:sp macro="" textlink="">
      <xdr:nvSpPr>
        <xdr:cNvPr id="643" name="災害復旧費平均値テキスト"/>
        <xdr:cNvSpPr txBox="1"/>
      </xdr:nvSpPr>
      <xdr:spPr>
        <a:xfrm>
          <a:off x="16370300" y="13527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17219</xdr:rowOff>
    </xdr:from>
    <xdr:to>
      <xdr:col>22</xdr:col>
      <xdr:colOff>365125</xdr:colOff>
      <xdr:row>79</xdr:row>
      <xdr:rowOff>74386</xdr:rowOff>
    </xdr:to>
    <xdr:cxnSp macro="">
      <xdr:nvCxnSpPr>
        <xdr:cNvPr id="645" name="直線コネクタ 644"/>
        <xdr:cNvCxnSpPr/>
      </xdr:nvCxnSpPr>
      <xdr:spPr>
        <a:xfrm flipV="1">
          <a:off x="14592300" y="13561769"/>
          <a:ext cx="889000" cy="5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166836</xdr:rowOff>
    </xdr:from>
    <xdr:to>
      <xdr:col>22</xdr:col>
      <xdr:colOff>415925</xdr:colOff>
      <xdr:row>79</xdr:row>
      <xdr:rowOff>96986</xdr:rowOff>
    </xdr:to>
    <xdr:sp macro="" textlink="">
      <xdr:nvSpPr>
        <xdr:cNvPr id="646" name="フローチャート : 判断 645"/>
        <xdr:cNvSpPr/>
      </xdr:nvSpPr>
      <xdr:spPr>
        <a:xfrm>
          <a:off x="15430500" y="1353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88113</xdr:rowOff>
    </xdr:from>
    <xdr:ext cx="469744" cy="259045"/>
    <xdr:sp macro="" textlink="">
      <xdr:nvSpPr>
        <xdr:cNvPr id="647" name="テキスト ボックス 646"/>
        <xdr:cNvSpPr txBox="1"/>
      </xdr:nvSpPr>
      <xdr:spPr>
        <a:xfrm>
          <a:off x="15246427" y="1363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51950</xdr:rowOff>
    </xdr:from>
    <xdr:to>
      <xdr:col>21</xdr:col>
      <xdr:colOff>161925</xdr:colOff>
      <xdr:row>79</xdr:row>
      <xdr:rowOff>74386</xdr:rowOff>
    </xdr:to>
    <xdr:cxnSp macro="">
      <xdr:nvCxnSpPr>
        <xdr:cNvPr id="648" name="直線コネクタ 647"/>
        <xdr:cNvCxnSpPr/>
      </xdr:nvCxnSpPr>
      <xdr:spPr>
        <a:xfrm>
          <a:off x="13703300" y="13425050"/>
          <a:ext cx="889000" cy="19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51950</xdr:rowOff>
    </xdr:from>
    <xdr:to>
      <xdr:col>19</xdr:col>
      <xdr:colOff>644525</xdr:colOff>
      <xdr:row>78</xdr:row>
      <xdr:rowOff>83758</xdr:rowOff>
    </xdr:to>
    <xdr:cxnSp macro="">
      <xdr:nvCxnSpPr>
        <xdr:cNvPr id="651" name="直線コネクタ 650"/>
        <xdr:cNvCxnSpPr/>
      </xdr:nvCxnSpPr>
      <xdr:spPr>
        <a:xfrm flipV="1">
          <a:off x="12814300" y="13425050"/>
          <a:ext cx="8890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86219</xdr:rowOff>
    </xdr:from>
    <xdr:ext cx="469744" cy="259045"/>
    <xdr:sp macro="" textlink="">
      <xdr:nvSpPr>
        <xdr:cNvPr id="653" name="テキスト ボックス 652"/>
        <xdr:cNvSpPr txBox="1"/>
      </xdr:nvSpPr>
      <xdr:spPr>
        <a:xfrm>
          <a:off x="13468427" y="136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92444</xdr:rowOff>
    </xdr:from>
    <xdr:to>
      <xdr:col>23</xdr:col>
      <xdr:colOff>568325</xdr:colOff>
      <xdr:row>79</xdr:row>
      <xdr:rowOff>22594</xdr:rowOff>
    </xdr:to>
    <xdr:sp macro="" textlink="">
      <xdr:nvSpPr>
        <xdr:cNvPr id="661" name="円/楕円 660"/>
        <xdr:cNvSpPr/>
      </xdr:nvSpPr>
      <xdr:spPr>
        <a:xfrm>
          <a:off x="16268700" y="134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115321</xdr:rowOff>
    </xdr:from>
    <xdr:ext cx="469744" cy="259045"/>
    <xdr:sp macro="" textlink="">
      <xdr:nvSpPr>
        <xdr:cNvPr id="662" name="災害復旧費該当値テキスト"/>
        <xdr:cNvSpPr txBox="1"/>
      </xdr:nvSpPr>
      <xdr:spPr>
        <a:xfrm>
          <a:off x="16370300" y="1331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137869</xdr:rowOff>
    </xdr:from>
    <xdr:to>
      <xdr:col>22</xdr:col>
      <xdr:colOff>415925</xdr:colOff>
      <xdr:row>79</xdr:row>
      <xdr:rowOff>68019</xdr:rowOff>
    </xdr:to>
    <xdr:sp macro="" textlink="">
      <xdr:nvSpPr>
        <xdr:cNvPr id="663" name="円/楕円 662"/>
        <xdr:cNvSpPr/>
      </xdr:nvSpPr>
      <xdr:spPr>
        <a:xfrm>
          <a:off x="15430500" y="135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84546</xdr:rowOff>
    </xdr:from>
    <xdr:ext cx="469744" cy="259045"/>
    <xdr:sp macro="" textlink="">
      <xdr:nvSpPr>
        <xdr:cNvPr id="664" name="テキスト ボックス 663"/>
        <xdr:cNvSpPr txBox="1"/>
      </xdr:nvSpPr>
      <xdr:spPr>
        <a:xfrm>
          <a:off x="15246427" y="132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23586</xdr:rowOff>
    </xdr:from>
    <xdr:to>
      <xdr:col>21</xdr:col>
      <xdr:colOff>212725</xdr:colOff>
      <xdr:row>79</xdr:row>
      <xdr:rowOff>125186</xdr:rowOff>
    </xdr:to>
    <xdr:sp macro="" textlink="">
      <xdr:nvSpPr>
        <xdr:cNvPr id="665" name="円/楕円 664"/>
        <xdr:cNvSpPr/>
      </xdr:nvSpPr>
      <xdr:spPr>
        <a:xfrm>
          <a:off x="14541500" y="135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116313</xdr:rowOff>
    </xdr:from>
    <xdr:ext cx="469744" cy="259045"/>
    <xdr:sp macro="" textlink="">
      <xdr:nvSpPr>
        <xdr:cNvPr id="666" name="テキスト ボックス 665"/>
        <xdr:cNvSpPr txBox="1"/>
      </xdr:nvSpPr>
      <xdr:spPr>
        <a:xfrm>
          <a:off x="14357427" y="136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1150</xdr:rowOff>
    </xdr:from>
    <xdr:to>
      <xdr:col>20</xdr:col>
      <xdr:colOff>9525</xdr:colOff>
      <xdr:row>78</xdr:row>
      <xdr:rowOff>102750</xdr:rowOff>
    </xdr:to>
    <xdr:sp macro="" textlink="">
      <xdr:nvSpPr>
        <xdr:cNvPr id="667" name="円/楕円 666"/>
        <xdr:cNvSpPr/>
      </xdr:nvSpPr>
      <xdr:spPr>
        <a:xfrm>
          <a:off x="13652500" y="133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119277</xdr:rowOff>
    </xdr:from>
    <xdr:ext cx="534377" cy="259045"/>
    <xdr:sp macro="" textlink="">
      <xdr:nvSpPr>
        <xdr:cNvPr id="668" name="テキスト ボックス 667"/>
        <xdr:cNvSpPr txBox="1"/>
      </xdr:nvSpPr>
      <xdr:spPr>
        <a:xfrm>
          <a:off x="13436111" y="1314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32958</xdr:rowOff>
    </xdr:from>
    <xdr:to>
      <xdr:col>18</xdr:col>
      <xdr:colOff>492125</xdr:colOff>
      <xdr:row>78</xdr:row>
      <xdr:rowOff>134558</xdr:rowOff>
    </xdr:to>
    <xdr:sp macro="" textlink="">
      <xdr:nvSpPr>
        <xdr:cNvPr id="669" name="円/楕円 668"/>
        <xdr:cNvSpPr/>
      </xdr:nvSpPr>
      <xdr:spPr>
        <a:xfrm>
          <a:off x="12763500" y="134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125685</xdr:rowOff>
    </xdr:from>
    <xdr:ext cx="534377" cy="259045"/>
    <xdr:sp macro="" textlink="">
      <xdr:nvSpPr>
        <xdr:cNvPr id="670" name="テキスト ボックス 669"/>
        <xdr:cNvSpPr txBox="1"/>
      </xdr:nvSpPr>
      <xdr:spPr>
        <a:xfrm>
          <a:off x="12547111" y="134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62829</xdr:rowOff>
    </xdr:from>
    <xdr:to>
      <xdr:col>23</xdr:col>
      <xdr:colOff>517525</xdr:colOff>
      <xdr:row>96</xdr:row>
      <xdr:rowOff>91534</xdr:rowOff>
    </xdr:to>
    <xdr:cxnSp macro="">
      <xdr:nvCxnSpPr>
        <xdr:cNvPr id="699" name="直線コネクタ 698"/>
        <xdr:cNvCxnSpPr/>
      </xdr:nvCxnSpPr>
      <xdr:spPr>
        <a:xfrm>
          <a:off x="15481300" y="16522029"/>
          <a:ext cx="8382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700"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60285</xdr:rowOff>
    </xdr:from>
    <xdr:to>
      <xdr:col>22</xdr:col>
      <xdr:colOff>365125</xdr:colOff>
      <xdr:row>96</xdr:row>
      <xdr:rowOff>62829</xdr:rowOff>
    </xdr:to>
    <xdr:cxnSp macro="">
      <xdr:nvCxnSpPr>
        <xdr:cNvPr id="702" name="直線コネクタ 701"/>
        <xdr:cNvCxnSpPr/>
      </xdr:nvCxnSpPr>
      <xdr:spPr>
        <a:xfrm>
          <a:off x="14592300" y="16519485"/>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114647</xdr:rowOff>
    </xdr:from>
    <xdr:to>
      <xdr:col>22</xdr:col>
      <xdr:colOff>415925</xdr:colOff>
      <xdr:row>97</xdr:row>
      <xdr:rowOff>44797</xdr:rowOff>
    </xdr:to>
    <xdr:sp macro="" textlink="">
      <xdr:nvSpPr>
        <xdr:cNvPr id="703" name="フローチャート : 判断 702"/>
        <xdr:cNvSpPr/>
      </xdr:nvSpPr>
      <xdr:spPr>
        <a:xfrm>
          <a:off x="15430500" y="1657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35924</xdr:rowOff>
    </xdr:from>
    <xdr:ext cx="534377" cy="259045"/>
    <xdr:sp macro="" textlink="">
      <xdr:nvSpPr>
        <xdr:cNvPr id="704" name="テキスト ボックス 703"/>
        <xdr:cNvSpPr txBox="1"/>
      </xdr:nvSpPr>
      <xdr:spPr>
        <a:xfrm>
          <a:off x="15214111" y="1666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60285</xdr:rowOff>
    </xdr:from>
    <xdr:to>
      <xdr:col>21</xdr:col>
      <xdr:colOff>161925</xdr:colOff>
      <xdr:row>96</xdr:row>
      <xdr:rowOff>87381</xdr:rowOff>
    </xdr:to>
    <xdr:cxnSp macro="">
      <xdr:nvCxnSpPr>
        <xdr:cNvPr id="705" name="直線コネクタ 704"/>
        <xdr:cNvCxnSpPr/>
      </xdr:nvCxnSpPr>
      <xdr:spPr>
        <a:xfrm flipV="1">
          <a:off x="13703300" y="16519485"/>
          <a:ext cx="889000" cy="2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7" name="テキスト ボックス 706"/>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61382</xdr:rowOff>
    </xdr:from>
    <xdr:to>
      <xdr:col>19</xdr:col>
      <xdr:colOff>644525</xdr:colOff>
      <xdr:row>96</xdr:row>
      <xdr:rowOff>87381</xdr:rowOff>
    </xdr:to>
    <xdr:cxnSp macro="">
      <xdr:nvCxnSpPr>
        <xdr:cNvPr id="708" name="直線コネクタ 707"/>
        <xdr:cNvCxnSpPr/>
      </xdr:nvCxnSpPr>
      <xdr:spPr>
        <a:xfrm>
          <a:off x="12814300" y="16520582"/>
          <a:ext cx="889000" cy="2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10" name="テキスト ボックス 709"/>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2" name="テキスト ボックス 711"/>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40734</xdr:rowOff>
    </xdr:from>
    <xdr:to>
      <xdr:col>23</xdr:col>
      <xdr:colOff>568325</xdr:colOff>
      <xdr:row>96</xdr:row>
      <xdr:rowOff>142334</xdr:rowOff>
    </xdr:to>
    <xdr:sp macro="" textlink="">
      <xdr:nvSpPr>
        <xdr:cNvPr id="718" name="円/楕円 717"/>
        <xdr:cNvSpPr/>
      </xdr:nvSpPr>
      <xdr:spPr>
        <a:xfrm>
          <a:off x="16268700" y="1649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63611</xdr:rowOff>
    </xdr:from>
    <xdr:ext cx="534377" cy="259045"/>
    <xdr:sp macro="" textlink="">
      <xdr:nvSpPr>
        <xdr:cNvPr id="719" name="公債費該当値テキスト"/>
        <xdr:cNvSpPr txBox="1"/>
      </xdr:nvSpPr>
      <xdr:spPr>
        <a:xfrm>
          <a:off x="16370300" y="163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61,321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12029</xdr:rowOff>
    </xdr:from>
    <xdr:to>
      <xdr:col>22</xdr:col>
      <xdr:colOff>415925</xdr:colOff>
      <xdr:row>96</xdr:row>
      <xdr:rowOff>113629</xdr:rowOff>
    </xdr:to>
    <xdr:sp macro="" textlink="">
      <xdr:nvSpPr>
        <xdr:cNvPr id="720" name="円/楕円 719"/>
        <xdr:cNvSpPr/>
      </xdr:nvSpPr>
      <xdr:spPr>
        <a:xfrm>
          <a:off x="15430500" y="164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130156</xdr:rowOff>
    </xdr:from>
    <xdr:ext cx="534377" cy="259045"/>
    <xdr:sp macro="" textlink="">
      <xdr:nvSpPr>
        <xdr:cNvPr id="721" name="テキスト ボックス 720"/>
        <xdr:cNvSpPr txBox="1"/>
      </xdr:nvSpPr>
      <xdr:spPr>
        <a:xfrm>
          <a:off x="15214111" y="1624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9485</xdr:rowOff>
    </xdr:from>
    <xdr:to>
      <xdr:col>21</xdr:col>
      <xdr:colOff>212725</xdr:colOff>
      <xdr:row>96</xdr:row>
      <xdr:rowOff>111085</xdr:rowOff>
    </xdr:to>
    <xdr:sp macro="" textlink="">
      <xdr:nvSpPr>
        <xdr:cNvPr id="722" name="円/楕円 721"/>
        <xdr:cNvSpPr/>
      </xdr:nvSpPr>
      <xdr:spPr>
        <a:xfrm>
          <a:off x="14541500" y="164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127612</xdr:rowOff>
    </xdr:from>
    <xdr:ext cx="534377" cy="259045"/>
    <xdr:sp macro="" textlink="">
      <xdr:nvSpPr>
        <xdr:cNvPr id="723" name="テキスト ボックス 722"/>
        <xdr:cNvSpPr txBox="1"/>
      </xdr:nvSpPr>
      <xdr:spPr>
        <a:xfrm>
          <a:off x="14325111" y="1624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65,422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36581</xdr:rowOff>
    </xdr:from>
    <xdr:to>
      <xdr:col>20</xdr:col>
      <xdr:colOff>9525</xdr:colOff>
      <xdr:row>96</xdr:row>
      <xdr:rowOff>138181</xdr:rowOff>
    </xdr:to>
    <xdr:sp macro="" textlink="">
      <xdr:nvSpPr>
        <xdr:cNvPr id="724" name="円/楕円 723"/>
        <xdr:cNvSpPr/>
      </xdr:nvSpPr>
      <xdr:spPr>
        <a:xfrm>
          <a:off x="13652500" y="164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154708</xdr:rowOff>
    </xdr:from>
    <xdr:ext cx="534377" cy="259045"/>
    <xdr:sp macro="" textlink="">
      <xdr:nvSpPr>
        <xdr:cNvPr id="725" name="テキスト ボックス 724"/>
        <xdr:cNvSpPr txBox="1"/>
      </xdr:nvSpPr>
      <xdr:spPr>
        <a:xfrm>
          <a:off x="13436111" y="1627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10582</xdr:rowOff>
    </xdr:from>
    <xdr:to>
      <xdr:col>18</xdr:col>
      <xdr:colOff>492125</xdr:colOff>
      <xdr:row>96</xdr:row>
      <xdr:rowOff>112182</xdr:rowOff>
    </xdr:to>
    <xdr:sp macro="" textlink="">
      <xdr:nvSpPr>
        <xdr:cNvPr id="726" name="円/楕円 725"/>
        <xdr:cNvSpPr/>
      </xdr:nvSpPr>
      <xdr:spPr>
        <a:xfrm>
          <a:off x="12763500" y="1646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128709</xdr:rowOff>
    </xdr:from>
    <xdr:ext cx="534377" cy="259045"/>
    <xdr:sp macro="" textlink="">
      <xdr:nvSpPr>
        <xdr:cNvPr id="727" name="テキスト ボックス 726"/>
        <xdr:cNvSpPr txBox="1"/>
      </xdr:nvSpPr>
      <xdr:spPr>
        <a:xfrm>
          <a:off x="12547111" y="1624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41" name="テキスト ボックス 74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43" name="テキスト ボックス 74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5" name="テキスト ボックス 74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49" name="直線コネクタ 748"/>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50"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52" name="諸支出金最大値テキスト"/>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53" name="直線コネクタ 752"/>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5" name="諸支出金平均値テキスト"/>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6" name="フローチャート : 判断 755"/>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30</xdr:row>
      <xdr:rowOff>11176</xdr:rowOff>
    </xdr:from>
    <xdr:to>
      <xdr:col>31</xdr:col>
      <xdr:colOff>85725</xdr:colOff>
      <xdr:row>30</xdr:row>
      <xdr:rowOff>112776</xdr:rowOff>
    </xdr:to>
    <xdr:sp macro="" textlink="">
      <xdr:nvSpPr>
        <xdr:cNvPr id="758" name="フローチャート : 判断 757"/>
        <xdr:cNvSpPr/>
      </xdr:nvSpPr>
      <xdr:spPr>
        <a:xfrm>
          <a:off x="21272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28</xdr:row>
      <xdr:rowOff>129303</xdr:rowOff>
    </xdr:from>
    <xdr:ext cx="378565" cy="259045"/>
    <xdr:sp macro="" textlink="">
      <xdr:nvSpPr>
        <xdr:cNvPr id="759" name="テキスト ボックス 758"/>
        <xdr:cNvSpPr txBox="1"/>
      </xdr:nvSpPr>
      <xdr:spPr>
        <a:xfrm>
          <a:off x="21134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32</xdr:row>
      <xdr:rowOff>120904</xdr:rowOff>
    </xdr:from>
    <xdr:to>
      <xdr:col>29</xdr:col>
      <xdr:colOff>568325</xdr:colOff>
      <xdr:row>33</xdr:row>
      <xdr:rowOff>51054</xdr:rowOff>
    </xdr:to>
    <xdr:sp macro="" textlink="">
      <xdr:nvSpPr>
        <xdr:cNvPr id="761" name="フローチャート : 判断 760"/>
        <xdr:cNvSpPr/>
      </xdr:nvSpPr>
      <xdr:spPr>
        <a:xfrm>
          <a:off x="20383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31</xdr:row>
      <xdr:rowOff>67581</xdr:rowOff>
    </xdr:from>
    <xdr:ext cx="378565" cy="259045"/>
    <xdr:sp macro="" textlink="">
      <xdr:nvSpPr>
        <xdr:cNvPr id="762" name="テキスト ボックス 761"/>
        <xdr:cNvSpPr txBox="1"/>
      </xdr:nvSpPr>
      <xdr:spPr>
        <a:xfrm>
          <a:off x="20245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56896</xdr:rowOff>
    </xdr:from>
    <xdr:to>
      <xdr:col>28</xdr:col>
      <xdr:colOff>365125</xdr:colOff>
      <xdr:row>36</xdr:row>
      <xdr:rowOff>158496</xdr:rowOff>
    </xdr:to>
    <xdr:sp macro="" textlink="">
      <xdr:nvSpPr>
        <xdr:cNvPr id="764" name="フローチャート : 判断 763"/>
        <xdr:cNvSpPr/>
      </xdr:nvSpPr>
      <xdr:spPr>
        <a:xfrm>
          <a:off x="19494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3573</xdr:rowOff>
    </xdr:from>
    <xdr:ext cx="313932" cy="259045"/>
    <xdr:sp macro="" textlink="">
      <xdr:nvSpPr>
        <xdr:cNvPr id="765" name="テキスト ボックス 764"/>
        <xdr:cNvSpPr txBox="1"/>
      </xdr:nvSpPr>
      <xdr:spPr>
        <a:xfrm>
          <a:off x="19388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59182</xdr:rowOff>
    </xdr:from>
    <xdr:to>
      <xdr:col>27</xdr:col>
      <xdr:colOff>161925</xdr:colOff>
      <xdr:row>37</xdr:row>
      <xdr:rowOff>160782</xdr:rowOff>
    </xdr:to>
    <xdr:sp macro="" textlink="">
      <xdr:nvSpPr>
        <xdr:cNvPr id="766" name="フローチャート : 判断 765"/>
        <xdr:cNvSpPr/>
      </xdr:nvSpPr>
      <xdr:spPr>
        <a:xfrm>
          <a:off x="18605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5859</xdr:rowOff>
    </xdr:from>
    <xdr:ext cx="313932" cy="259045"/>
    <xdr:sp macro="" textlink="">
      <xdr:nvSpPr>
        <xdr:cNvPr id="767" name="テキスト ボックス 766"/>
        <xdr:cNvSpPr txBox="1"/>
      </xdr:nvSpPr>
      <xdr:spPr>
        <a:xfrm>
          <a:off x="18499333" y="6178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74"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民生費は住民一人当たり１６７，２６６円となっている。子ども医療費の支給対象年齢を引き上げているため類似団体平均よりも高い水準で推移している。平成２８年度は、年金生活者等支援臨時福祉給付金支給に伴い扶助費が増加したことが前年度からの主な増加要因である。</a:t>
          </a:r>
          <a:endParaRPr kumimoji="1" lang="en-US" altLang="ja-JP" sz="1300">
            <a:latin typeface="ＭＳ Ｐゴシック"/>
          </a:endParaRPr>
        </a:p>
        <a:p>
          <a:r>
            <a:rPr kumimoji="1" lang="ja-JP" altLang="en-US" sz="1300">
              <a:latin typeface="ＭＳ Ｐゴシック"/>
            </a:rPr>
            <a:t>　農林水産業費は住民一人当たり３５，２５０円となっている。平成２８年度は前年度と比較し、一人当たりコストは減少しているものの、漁港の機能保全工事を計画的に進めていることや、水産物直売施設の整備を行ったことから事業費が増嵩しており、類似団体平均より高い水準にある。</a:t>
          </a:r>
          <a:endParaRPr kumimoji="1" lang="en-US" altLang="ja-JP" sz="1300">
            <a:latin typeface="ＭＳ Ｐゴシック"/>
          </a:endParaRPr>
        </a:p>
        <a:p>
          <a:r>
            <a:rPr kumimoji="1" lang="ja-JP" altLang="en-US" sz="1300">
              <a:latin typeface="ＭＳ Ｐゴシック"/>
            </a:rPr>
            <a:t>　商工費は住民一人当たり２１，４３１円となっている。町が所有する公園施設や温泉施設の運営委託及び維持管理等により、類似団体平均より高い水準で推移している。</a:t>
          </a:r>
          <a:endParaRPr kumimoji="1" lang="en-US" altLang="ja-JP" sz="1300">
            <a:latin typeface="ＭＳ Ｐゴシック"/>
          </a:endParaRPr>
        </a:p>
        <a:p>
          <a:r>
            <a:rPr kumimoji="1" lang="ja-JP" altLang="en-US" sz="1300">
              <a:latin typeface="ＭＳ Ｐゴシック"/>
            </a:rPr>
            <a:t>　土木費が住民一人当たり５５，３５３円と、近年増加傾向にあるのは、町道新設改良事業を計画的に実施しているため、普通建設事業費が増加してきたことが要因である。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末における財政調整基金の残高は約１，４６０百万円となっている。今後、地方交付税の減少等により、標準財政規模の縮小が想定されるため、基金残高が現状で推移する場合、比率はさらに上昇すると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一般会計及び関連会計全てにおいて黒字となっている。また、一般会計を除き、ほとんどの会計において、標準財政規模比が上昇し、黒字総額も増加した。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農業集落排水事業特別会計については、大規模な修繕や施設更新等に伴う一般会計からの繰出金について、増加が見込まれることに留意が必要である。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現状、赤字が発生することは見込まれないが、健全な財政状況を維持するため、継続して事業の検証、使用料の見直し・適正化等に取り組んでいく。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10556038</v>
      </c>
      <c r="BO4" s="351"/>
      <c r="BP4" s="351"/>
      <c r="BQ4" s="351"/>
      <c r="BR4" s="351"/>
      <c r="BS4" s="351"/>
      <c r="BT4" s="351"/>
      <c r="BU4" s="352"/>
      <c r="BV4" s="350">
        <v>10743999</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6</v>
      </c>
      <c r="CU4" s="357"/>
      <c r="CV4" s="357"/>
      <c r="CW4" s="357"/>
      <c r="CX4" s="357"/>
      <c r="CY4" s="357"/>
      <c r="CZ4" s="357"/>
      <c r="DA4" s="358"/>
      <c r="DB4" s="356">
        <v>7.7</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10049814</v>
      </c>
      <c r="BO5" s="388"/>
      <c r="BP5" s="388"/>
      <c r="BQ5" s="388"/>
      <c r="BR5" s="388"/>
      <c r="BS5" s="388"/>
      <c r="BT5" s="388"/>
      <c r="BU5" s="389"/>
      <c r="BV5" s="387">
        <v>10209191</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93.7</v>
      </c>
      <c r="CU5" s="385"/>
      <c r="CV5" s="385"/>
      <c r="CW5" s="385"/>
      <c r="CX5" s="385"/>
      <c r="CY5" s="385"/>
      <c r="CZ5" s="385"/>
      <c r="DA5" s="386"/>
      <c r="DB5" s="384">
        <v>89.4</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506224</v>
      </c>
      <c r="BO6" s="388"/>
      <c r="BP6" s="388"/>
      <c r="BQ6" s="388"/>
      <c r="BR6" s="388"/>
      <c r="BS6" s="388"/>
      <c r="BT6" s="388"/>
      <c r="BU6" s="389"/>
      <c r="BV6" s="387">
        <v>534808</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97.6</v>
      </c>
      <c r="CU6" s="425"/>
      <c r="CV6" s="425"/>
      <c r="CW6" s="425"/>
      <c r="CX6" s="425"/>
      <c r="CY6" s="425"/>
      <c r="CZ6" s="425"/>
      <c r="DA6" s="426"/>
      <c r="DB6" s="424">
        <v>93.9</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124200</v>
      </c>
      <c r="BO7" s="388"/>
      <c r="BP7" s="388"/>
      <c r="BQ7" s="388"/>
      <c r="BR7" s="388"/>
      <c r="BS7" s="388"/>
      <c r="BT7" s="388"/>
      <c r="BU7" s="389"/>
      <c r="BV7" s="387">
        <v>27617</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6331736</v>
      </c>
      <c r="CU7" s="388"/>
      <c r="CV7" s="388"/>
      <c r="CW7" s="388"/>
      <c r="CX7" s="388"/>
      <c r="CY7" s="388"/>
      <c r="CZ7" s="388"/>
      <c r="DA7" s="389"/>
      <c r="DB7" s="387">
        <v>6593747</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382024</v>
      </c>
      <c r="BO8" s="388"/>
      <c r="BP8" s="388"/>
      <c r="BQ8" s="388"/>
      <c r="BR8" s="388"/>
      <c r="BS8" s="388"/>
      <c r="BT8" s="388"/>
      <c r="BU8" s="389"/>
      <c r="BV8" s="387">
        <v>507191</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0.3</v>
      </c>
      <c r="CU8" s="428"/>
      <c r="CV8" s="428"/>
      <c r="CW8" s="428"/>
      <c r="CX8" s="428"/>
      <c r="CY8" s="428"/>
      <c r="CZ8" s="428"/>
      <c r="DA8" s="429"/>
      <c r="DB8" s="427">
        <v>0.28999999999999998</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17661</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-125167</v>
      </c>
      <c r="BO9" s="388"/>
      <c r="BP9" s="388"/>
      <c r="BQ9" s="388"/>
      <c r="BR9" s="388"/>
      <c r="BS9" s="388"/>
      <c r="BT9" s="388"/>
      <c r="BU9" s="389"/>
      <c r="BV9" s="387">
        <v>-12494</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14.1</v>
      </c>
      <c r="CU9" s="385"/>
      <c r="CV9" s="385"/>
      <c r="CW9" s="385"/>
      <c r="CX9" s="385"/>
      <c r="CY9" s="385"/>
      <c r="CZ9" s="385"/>
      <c r="DA9" s="386"/>
      <c r="DB9" s="384">
        <v>14.2</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102</v>
      </c>
      <c r="M10" s="417"/>
      <c r="N10" s="417"/>
      <c r="O10" s="417"/>
      <c r="P10" s="417"/>
      <c r="Q10" s="418"/>
      <c r="R10" s="438">
        <v>19316</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1317</v>
      </c>
      <c r="BO10" s="388"/>
      <c r="BP10" s="388"/>
      <c r="BQ10" s="388"/>
      <c r="BR10" s="388"/>
      <c r="BS10" s="388"/>
      <c r="BT10" s="388"/>
      <c r="BU10" s="389"/>
      <c r="BV10" s="387">
        <v>1133</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18117</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18086</v>
      </c>
      <c r="S13" s="469"/>
      <c r="T13" s="469"/>
      <c r="U13" s="469"/>
      <c r="V13" s="470"/>
      <c r="W13" s="403" t="s">
        <v>124</v>
      </c>
      <c r="X13" s="404"/>
      <c r="Y13" s="404"/>
      <c r="Z13" s="404"/>
      <c r="AA13" s="404"/>
      <c r="AB13" s="394"/>
      <c r="AC13" s="438">
        <v>1224</v>
      </c>
      <c r="AD13" s="439"/>
      <c r="AE13" s="439"/>
      <c r="AF13" s="439"/>
      <c r="AG13" s="478"/>
      <c r="AH13" s="438">
        <v>1389</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-123850</v>
      </c>
      <c r="BO13" s="388"/>
      <c r="BP13" s="388"/>
      <c r="BQ13" s="388"/>
      <c r="BR13" s="388"/>
      <c r="BS13" s="388"/>
      <c r="BT13" s="388"/>
      <c r="BU13" s="389"/>
      <c r="BV13" s="387">
        <v>-11361</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4.3</v>
      </c>
      <c r="CU13" s="385"/>
      <c r="CV13" s="385"/>
      <c r="CW13" s="385"/>
      <c r="CX13" s="385"/>
      <c r="CY13" s="385"/>
      <c r="CZ13" s="385"/>
      <c r="DA13" s="386"/>
      <c r="DB13" s="384">
        <v>4.3</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18455</v>
      </c>
      <c r="S14" s="469"/>
      <c r="T14" s="469"/>
      <c r="U14" s="469"/>
      <c r="V14" s="470"/>
      <c r="W14" s="377"/>
      <c r="X14" s="378"/>
      <c r="Y14" s="378"/>
      <c r="Z14" s="378"/>
      <c r="AA14" s="378"/>
      <c r="AB14" s="367"/>
      <c r="AC14" s="471">
        <v>15.5</v>
      </c>
      <c r="AD14" s="472"/>
      <c r="AE14" s="472"/>
      <c r="AF14" s="472"/>
      <c r="AG14" s="473"/>
      <c r="AH14" s="471">
        <v>16.5</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18424</v>
      </c>
      <c r="S15" s="469"/>
      <c r="T15" s="469"/>
      <c r="U15" s="469"/>
      <c r="V15" s="470"/>
      <c r="W15" s="403" t="s">
        <v>131</v>
      </c>
      <c r="X15" s="404"/>
      <c r="Y15" s="404"/>
      <c r="Z15" s="404"/>
      <c r="AA15" s="404"/>
      <c r="AB15" s="394"/>
      <c r="AC15" s="438">
        <v>1804</v>
      </c>
      <c r="AD15" s="439"/>
      <c r="AE15" s="439"/>
      <c r="AF15" s="439"/>
      <c r="AG15" s="478"/>
      <c r="AH15" s="438">
        <v>2096</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1748727</v>
      </c>
      <c r="BO15" s="351"/>
      <c r="BP15" s="351"/>
      <c r="BQ15" s="351"/>
      <c r="BR15" s="351"/>
      <c r="BS15" s="351"/>
      <c r="BT15" s="351"/>
      <c r="BU15" s="352"/>
      <c r="BV15" s="350">
        <v>1678977</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22.9</v>
      </c>
      <c r="AD16" s="472"/>
      <c r="AE16" s="472"/>
      <c r="AF16" s="472"/>
      <c r="AG16" s="473"/>
      <c r="AH16" s="471">
        <v>24.9</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5392155</v>
      </c>
      <c r="BO16" s="388"/>
      <c r="BP16" s="388"/>
      <c r="BQ16" s="388"/>
      <c r="BR16" s="388"/>
      <c r="BS16" s="388"/>
      <c r="BT16" s="388"/>
      <c r="BU16" s="389"/>
      <c r="BV16" s="387">
        <v>5453628</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135</v>
      </c>
      <c r="S17" s="489"/>
      <c r="T17" s="489"/>
      <c r="U17" s="489"/>
      <c r="V17" s="490"/>
      <c r="W17" s="403" t="s">
        <v>138</v>
      </c>
      <c r="X17" s="404"/>
      <c r="Y17" s="404"/>
      <c r="Z17" s="404"/>
      <c r="AA17" s="404"/>
      <c r="AB17" s="394"/>
      <c r="AC17" s="438">
        <v>4845</v>
      </c>
      <c r="AD17" s="439"/>
      <c r="AE17" s="439"/>
      <c r="AF17" s="439"/>
      <c r="AG17" s="478"/>
      <c r="AH17" s="438">
        <v>4918</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2202677</v>
      </c>
      <c r="BO17" s="388"/>
      <c r="BP17" s="388"/>
      <c r="BQ17" s="388"/>
      <c r="BR17" s="388"/>
      <c r="BS17" s="388"/>
      <c r="BT17" s="388"/>
      <c r="BU17" s="389"/>
      <c r="BV17" s="387">
        <v>2108467</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140</v>
      </c>
      <c r="C18" s="430"/>
      <c r="D18" s="430"/>
      <c r="E18" s="499"/>
      <c r="F18" s="499"/>
      <c r="G18" s="499"/>
      <c r="H18" s="499"/>
      <c r="I18" s="499"/>
      <c r="J18" s="499"/>
      <c r="K18" s="499"/>
      <c r="L18" s="500">
        <v>233.98</v>
      </c>
      <c r="M18" s="500"/>
      <c r="N18" s="500"/>
      <c r="O18" s="500"/>
      <c r="P18" s="500"/>
      <c r="Q18" s="500"/>
      <c r="R18" s="501"/>
      <c r="S18" s="501"/>
      <c r="T18" s="501"/>
      <c r="U18" s="501"/>
      <c r="V18" s="502"/>
      <c r="W18" s="405"/>
      <c r="X18" s="406"/>
      <c r="Y18" s="406"/>
      <c r="Z18" s="406"/>
      <c r="AA18" s="406"/>
      <c r="AB18" s="397"/>
      <c r="AC18" s="503">
        <v>61.5</v>
      </c>
      <c r="AD18" s="504"/>
      <c r="AE18" s="504"/>
      <c r="AF18" s="504"/>
      <c r="AG18" s="505"/>
      <c r="AH18" s="503">
        <v>58.5</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5884619</v>
      </c>
      <c r="BO18" s="388"/>
      <c r="BP18" s="388"/>
      <c r="BQ18" s="388"/>
      <c r="BR18" s="388"/>
      <c r="BS18" s="388"/>
      <c r="BT18" s="388"/>
      <c r="BU18" s="389"/>
      <c r="BV18" s="387">
        <v>6061232</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142</v>
      </c>
      <c r="C19" s="430"/>
      <c r="D19" s="430"/>
      <c r="E19" s="499"/>
      <c r="F19" s="499"/>
      <c r="G19" s="499"/>
      <c r="H19" s="499"/>
      <c r="I19" s="499"/>
      <c r="J19" s="499"/>
      <c r="K19" s="499"/>
      <c r="L19" s="507">
        <v>75</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7395986</v>
      </c>
      <c r="BO19" s="388"/>
      <c r="BP19" s="388"/>
      <c r="BQ19" s="388"/>
      <c r="BR19" s="388"/>
      <c r="BS19" s="388"/>
      <c r="BT19" s="388"/>
      <c r="BU19" s="389"/>
      <c r="BV19" s="387">
        <v>7979227</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144</v>
      </c>
      <c r="C20" s="430"/>
      <c r="D20" s="430"/>
      <c r="E20" s="499"/>
      <c r="F20" s="499"/>
      <c r="G20" s="499"/>
      <c r="H20" s="499"/>
      <c r="I20" s="499"/>
      <c r="J20" s="499"/>
      <c r="K20" s="499"/>
      <c r="L20" s="507">
        <v>6481</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9943349</v>
      </c>
      <c r="BO23" s="388"/>
      <c r="BP23" s="388"/>
      <c r="BQ23" s="388"/>
      <c r="BR23" s="388"/>
      <c r="BS23" s="388"/>
      <c r="BT23" s="388"/>
      <c r="BU23" s="389"/>
      <c r="BV23" s="387">
        <v>10093909</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153</v>
      </c>
      <c r="F24" s="417"/>
      <c r="G24" s="417"/>
      <c r="H24" s="417"/>
      <c r="I24" s="417"/>
      <c r="J24" s="417"/>
      <c r="K24" s="418"/>
      <c r="L24" s="438">
        <v>1</v>
      </c>
      <c r="M24" s="439"/>
      <c r="N24" s="439"/>
      <c r="O24" s="439"/>
      <c r="P24" s="478"/>
      <c r="Q24" s="438">
        <v>7980</v>
      </c>
      <c r="R24" s="439"/>
      <c r="S24" s="439"/>
      <c r="T24" s="439"/>
      <c r="U24" s="439"/>
      <c r="V24" s="478"/>
      <c r="W24" s="533"/>
      <c r="X24" s="521"/>
      <c r="Y24" s="522"/>
      <c r="Z24" s="437" t="s">
        <v>154</v>
      </c>
      <c r="AA24" s="417"/>
      <c r="AB24" s="417"/>
      <c r="AC24" s="417"/>
      <c r="AD24" s="417"/>
      <c r="AE24" s="417"/>
      <c r="AF24" s="417"/>
      <c r="AG24" s="418"/>
      <c r="AH24" s="438">
        <v>198</v>
      </c>
      <c r="AI24" s="439"/>
      <c r="AJ24" s="439"/>
      <c r="AK24" s="439"/>
      <c r="AL24" s="478"/>
      <c r="AM24" s="438">
        <v>584892</v>
      </c>
      <c r="AN24" s="439"/>
      <c r="AO24" s="439"/>
      <c r="AP24" s="439"/>
      <c r="AQ24" s="439"/>
      <c r="AR24" s="478"/>
      <c r="AS24" s="438">
        <v>2954</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8750341</v>
      </c>
      <c r="BO24" s="388"/>
      <c r="BP24" s="388"/>
      <c r="BQ24" s="388"/>
      <c r="BR24" s="388"/>
      <c r="BS24" s="388"/>
      <c r="BT24" s="388"/>
      <c r="BU24" s="389"/>
      <c r="BV24" s="387">
        <v>8732098</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156</v>
      </c>
      <c r="F25" s="417"/>
      <c r="G25" s="417"/>
      <c r="H25" s="417"/>
      <c r="I25" s="417"/>
      <c r="J25" s="417"/>
      <c r="K25" s="418"/>
      <c r="L25" s="438">
        <v>1</v>
      </c>
      <c r="M25" s="439"/>
      <c r="N25" s="439"/>
      <c r="O25" s="439"/>
      <c r="P25" s="478"/>
      <c r="Q25" s="438">
        <v>6030</v>
      </c>
      <c r="R25" s="439"/>
      <c r="S25" s="439"/>
      <c r="T25" s="439"/>
      <c r="U25" s="439"/>
      <c r="V25" s="478"/>
      <c r="W25" s="533"/>
      <c r="X25" s="521"/>
      <c r="Y25" s="522"/>
      <c r="Z25" s="437" t="s">
        <v>157</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696918</v>
      </c>
      <c r="BO25" s="351"/>
      <c r="BP25" s="351"/>
      <c r="BQ25" s="351"/>
      <c r="BR25" s="351"/>
      <c r="BS25" s="351"/>
      <c r="BT25" s="351"/>
      <c r="BU25" s="352"/>
      <c r="BV25" s="350">
        <v>1136231</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159</v>
      </c>
      <c r="F26" s="417"/>
      <c r="G26" s="417"/>
      <c r="H26" s="417"/>
      <c r="I26" s="417"/>
      <c r="J26" s="417"/>
      <c r="K26" s="418"/>
      <c r="L26" s="438">
        <v>1</v>
      </c>
      <c r="M26" s="439"/>
      <c r="N26" s="439"/>
      <c r="O26" s="439"/>
      <c r="P26" s="478"/>
      <c r="Q26" s="438">
        <v>5430</v>
      </c>
      <c r="R26" s="439"/>
      <c r="S26" s="439"/>
      <c r="T26" s="439"/>
      <c r="U26" s="439"/>
      <c r="V26" s="478"/>
      <c r="W26" s="533"/>
      <c r="X26" s="521"/>
      <c r="Y26" s="522"/>
      <c r="Z26" s="437" t="s">
        <v>160</v>
      </c>
      <c r="AA26" s="543"/>
      <c r="AB26" s="543"/>
      <c r="AC26" s="543"/>
      <c r="AD26" s="543"/>
      <c r="AE26" s="543"/>
      <c r="AF26" s="543"/>
      <c r="AG26" s="544"/>
      <c r="AH26" s="438">
        <v>12</v>
      </c>
      <c r="AI26" s="439"/>
      <c r="AJ26" s="439"/>
      <c r="AK26" s="439"/>
      <c r="AL26" s="478"/>
      <c r="AM26" s="438">
        <v>28860</v>
      </c>
      <c r="AN26" s="439"/>
      <c r="AO26" s="439"/>
      <c r="AP26" s="439"/>
      <c r="AQ26" s="439"/>
      <c r="AR26" s="478"/>
      <c r="AS26" s="438">
        <v>2405</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162</v>
      </c>
      <c r="F27" s="417"/>
      <c r="G27" s="417"/>
      <c r="H27" s="417"/>
      <c r="I27" s="417"/>
      <c r="J27" s="417"/>
      <c r="K27" s="418"/>
      <c r="L27" s="438">
        <v>1</v>
      </c>
      <c r="M27" s="439"/>
      <c r="N27" s="439"/>
      <c r="O27" s="439"/>
      <c r="P27" s="478"/>
      <c r="Q27" s="438">
        <v>3250</v>
      </c>
      <c r="R27" s="439"/>
      <c r="S27" s="439"/>
      <c r="T27" s="439"/>
      <c r="U27" s="439"/>
      <c r="V27" s="478"/>
      <c r="W27" s="533"/>
      <c r="X27" s="521"/>
      <c r="Y27" s="522"/>
      <c r="Z27" s="437" t="s">
        <v>163</v>
      </c>
      <c r="AA27" s="417"/>
      <c r="AB27" s="417"/>
      <c r="AC27" s="417"/>
      <c r="AD27" s="417"/>
      <c r="AE27" s="417"/>
      <c r="AF27" s="417"/>
      <c r="AG27" s="418"/>
      <c r="AH27" s="438">
        <v>4</v>
      </c>
      <c r="AI27" s="439"/>
      <c r="AJ27" s="439"/>
      <c r="AK27" s="439"/>
      <c r="AL27" s="478"/>
      <c r="AM27" s="438">
        <v>13936</v>
      </c>
      <c r="AN27" s="439"/>
      <c r="AO27" s="439"/>
      <c r="AP27" s="439"/>
      <c r="AQ27" s="439"/>
      <c r="AR27" s="478"/>
      <c r="AS27" s="438">
        <v>3484</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240060</v>
      </c>
      <c r="BO27" s="557"/>
      <c r="BP27" s="557"/>
      <c r="BQ27" s="557"/>
      <c r="BR27" s="557"/>
      <c r="BS27" s="557"/>
      <c r="BT27" s="557"/>
      <c r="BU27" s="558"/>
      <c r="BV27" s="556">
        <v>240060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165</v>
      </c>
      <c r="F28" s="417"/>
      <c r="G28" s="417"/>
      <c r="H28" s="417"/>
      <c r="I28" s="417"/>
      <c r="J28" s="417"/>
      <c r="K28" s="418"/>
      <c r="L28" s="438">
        <v>1</v>
      </c>
      <c r="M28" s="439"/>
      <c r="N28" s="439"/>
      <c r="O28" s="439"/>
      <c r="P28" s="478"/>
      <c r="Q28" s="438">
        <v>2680</v>
      </c>
      <c r="R28" s="439"/>
      <c r="S28" s="439"/>
      <c r="T28" s="439"/>
      <c r="U28" s="439"/>
      <c r="V28" s="478"/>
      <c r="W28" s="533"/>
      <c r="X28" s="521"/>
      <c r="Y28" s="522"/>
      <c r="Z28" s="437" t="s">
        <v>166</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1459565</v>
      </c>
      <c r="BO28" s="351"/>
      <c r="BP28" s="351"/>
      <c r="BQ28" s="351"/>
      <c r="BR28" s="351"/>
      <c r="BS28" s="351"/>
      <c r="BT28" s="351"/>
      <c r="BU28" s="352"/>
      <c r="BV28" s="350">
        <v>1458248</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169</v>
      </c>
      <c r="F29" s="417"/>
      <c r="G29" s="417"/>
      <c r="H29" s="417"/>
      <c r="I29" s="417"/>
      <c r="J29" s="417"/>
      <c r="K29" s="418"/>
      <c r="L29" s="438">
        <v>14</v>
      </c>
      <c r="M29" s="439"/>
      <c r="N29" s="439"/>
      <c r="O29" s="439"/>
      <c r="P29" s="478"/>
      <c r="Q29" s="438">
        <v>2440</v>
      </c>
      <c r="R29" s="439"/>
      <c r="S29" s="439"/>
      <c r="T29" s="439"/>
      <c r="U29" s="439"/>
      <c r="V29" s="478"/>
      <c r="W29" s="534"/>
      <c r="X29" s="535"/>
      <c r="Y29" s="536"/>
      <c r="Z29" s="437" t="s">
        <v>170</v>
      </c>
      <c r="AA29" s="417"/>
      <c r="AB29" s="417"/>
      <c r="AC29" s="417"/>
      <c r="AD29" s="417"/>
      <c r="AE29" s="417"/>
      <c r="AF29" s="417"/>
      <c r="AG29" s="418"/>
      <c r="AH29" s="438">
        <v>202</v>
      </c>
      <c r="AI29" s="439"/>
      <c r="AJ29" s="439"/>
      <c r="AK29" s="439"/>
      <c r="AL29" s="478"/>
      <c r="AM29" s="438">
        <v>598828</v>
      </c>
      <c r="AN29" s="439"/>
      <c r="AO29" s="439"/>
      <c r="AP29" s="439"/>
      <c r="AQ29" s="439"/>
      <c r="AR29" s="478"/>
      <c r="AS29" s="438">
        <v>2964</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63029</v>
      </c>
      <c r="BO29" s="388"/>
      <c r="BP29" s="388"/>
      <c r="BQ29" s="388"/>
      <c r="BR29" s="388"/>
      <c r="BS29" s="388"/>
      <c r="BT29" s="388"/>
      <c r="BU29" s="389"/>
      <c r="BV29" s="387">
        <v>62973</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95.3</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3423376</v>
      </c>
      <c r="BO30" s="557"/>
      <c r="BP30" s="557"/>
      <c r="BQ30" s="557"/>
      <c r="BR30" s="557"/>
      <c r="BS30" s="557"/>
      <c r="BT30" s="557"/>
      <c r="BU30" s="558"/>
      <c r="BV30" s="556">
        <v>3195879</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4</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7</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IF('各会計、関係団体の財政状況及び健全化判断比率'!B32="","",'各会計、関係団体の財政状況及び健全化判断比率'!B32)</f>
        <v>農業集落排水事業特別会計</v>
      </c>
      <c r="BH34" s="569"/>
      <c r="BI34" s="569"/>
      <c r="BJ34" s="569"/>
      <c r="BK34" s="569"/>
      <c r="BL34" s="569"/>
      <c r="BM34" s="569"/>
      <c r="BN34" s="569"/>
      <c r="BO34" s="569"/>
      <c r="BP34" s="569"/>
      <c r="BQ34" s="569"/>
      <c r="BR34" s="569"/>
      <c r="BS34" s="569"/>
      <c r="BT34" s="569"/>
      <c r="BU34" s="569"/>
      <c r="BV34" s="167"/>
      <c r="BW34" s="568">
        <f>IF(BY34="","",MAX(C34:D43,U34:V43,AM34:AN43,BE34:BF43)+1)</f>
        <v>10</v>
      </c>
      <c r="BX34" s="568"/>
      <c r="BY34" s="569" t="str">
        <f>IF('各会計、関係団体の財政状況及び健全化判断比率'!B68="","",'各会計、関係団体の財政状況及び健全化判断比率'!B68)</f>
        <v>熊本県市町村総合事務組合</v>
      </c>
      <c r="BZ34" s="569"/>
      <c r="CA34" s="569"/>
      <c r="CB34" s="569"/>
      <c r="CC34" s="569"/>
      <c r="CD34" s="569"/>
      <c r="CE34" s="569"/>
      <c r="CF34" s="569"/>
      <c r="CG34" s="569"/>
      <c r="CH34" s="569"/>
      <c r="CI34" s="569"/>
      <c r="CJ34" s="569"/>
      <c r="CK34" s="569"/>
      <c r="CL34" s="569"/>
      <c r="CM34" s="569"/>
      <c r="CN34" s="167"/>
      <c r="CO34" s="568">
        <f>IF(CQ34="","",MAX(C34:D43,U34:V43,AM34:AN43,BE34:BF43,BW34:BX43)+1)</f>
        <v>14</v>
      </c>
      <c r="CP34" s="568"/>
      <c r="CQ34" s="569" t="str">
        <f>IF('各会計、関係団体の財政状況及び健全化判断比率'!BS7="","",'各会計、関係団体の財政状況及び健全化判断比率'!BS7)</f>
        <v>御立岬</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町有温泉事業特別会計</v>
      </c>
      <c r="F35" s="569"/>
      <c r="G35" s="569"/>
      <c r="H35" s="569"/>
      <c r="I35" s="569"/>
      <c r="J35" s="569"/>
      <c r="K35" s="569"/>
      <c r="L35" s="569"/>
      <c r="M35" s="569"/>
      <c r="N35" s="569"/>
      <c r="O35" s="569"/>
      <c r="P35" s="569"/>
      <c r="Q35" s="569"/>
      <c r="R35" s="569"/>
      <c r="S35" s="569"/>
      <c r="T35" s="167"/>
      <c r="U35" s="568">
        <f>IF(W35="","",U34+1)</f>
        <v>5</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9</v>
      </c>
      <c r="BF35" s="568"/>
      <c r="BG35" s="569" t="str">
        <f>IF('各会計、関係団体の財政状況及び健全化判断比率'!B33="","",'各会計、関係団体の財政状況及び健全化判断比率'!B33)</f>
        <v>生活排水処理事業特別会計</v>
      </c>
      <c r="BH35" s="569"/>
      <c r="BI35" s="569"/>
      <c r="BJ35" s="569"/>
      <c r="BK35" s="569"/>
      <c r="BL35" s="569"/>
      <c r="BM35" s="569"/>
      <c r="BN35" s="569"/>
      <c r="BO35" s="569"/>
      <c r="BP35" s="569"/>
      <c r="BQ35" s="569"/>
      <c r="BR35" s="569"/>
      <c r="BS35" s="569"/>
      <c r="BT35" s="569"/>
      <c r="BU35" s="569"/>
      <c r="BV35" s="167"/>
      <c r="BW35" s="568">
        <f t="shared" ref="BW35:BW43" si="2">IF(BY35="","",BW34+1)</f>
        <v>11</v>
      </c>
      <c r="BX35" s="568"/>
      <c r="BY35" s="569" t="str">
        <f>IF('各会計、関係団体の財政状況及び健全化判断比率'!B69="","",'各会計、関係団体の財政状況及び健全化判断比率'!B69)</f>
        <v>水俣芦北広域行政事務組合</v>
      </c>
      <c r="BZ35" s="569"/>
      <c r="CA35" s="569"/>
      <c r="CB35" s="569"/>
      <c r="CC35" s="569"/>
      <c r="CD35" s="569"/>
      <c r="CE35" s="569"/>
      <c r="CF35" s="569"/>
      <c r="CG35" s="569"/>
      <c r="CH35" s="569"/>
      <c r="CI35" s="569"/>
      <c r="CJ35" s="569"/>
      <c r="CK35" s="569"/>
      <c r="CL35" s="569"/>
      <c r="CM35" s="569"/>
      <c r="CN35" s="167"/>
      <c r="CO35" s="568">
        <f t="shared" ref="CO35:CO43" si="3">IF(CQ35="","",CO34+1)</f>
        <v>15</v>
      </c>
      <c r="CP35" s="568"/>
      <c r="CQ35" s="569" t="str">
        <f>IF('各会計、関係団体の財政状況及び健全化判断比率'!BS8="","",'各会計、関係団体の財政状況及び健全化判断比率'!BS8)</f>
        <v>あしきたマリンサービス</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f>IF(E36="","",C35+1)</f>
        <v>3</v>
      </c>
      <c r="D36" s="568"/>
      <c r="E36" s="569" t="str">
        <f>IF('各会計、関係団体の財政状況及び健全化判断比率'!B9="","",'各会計、関係団体の財政状況及び健全化判断比率'!B9)</f>
        <v>奨学資金貸付事業特別会計</v>
      </c>
      <c r="F36" s="569"/>
      <c r="G36" s="569"/>
      <c r="H36" s="569"/>
      <c r="I36" s="569"/>
      <c r="J36" s="569"/>
      <c r="K36" s="569"/>
      <c r="L36" s="569"/>
      <c r="M36" s="569"/>
      <c r="N36" s="569"/>
      <c r="O36" s="569"/>
      <c r="P36" s="569"/>
      <c r="Q36" s="569"/>
      <c r="R36" s="569"/>
      <c r="S36" s="569"/>
      <c r="T36" s="167"/>
      <c r="U36" s="568">
        <f t="shared" ref="U36:U43" si="4">IF(W36="","",U35+1)</f>
        <v>6</v>
      </c>
      <c r="V36" s="568"/>
      <c r="W36" s="569" t="str">
        <f>IF('各会計、関係団体の財政状況及び健全化判断比率'!B30="","",'各会計、関係団体の財政状況及び健全化判断比率'!B30)</f>
        <v>後期高齢者医療事業特別会計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12</v>
      </c>
      <c r="BX36" s="568"/>
      <c r="BY36" s="569" t="str">
        <f>IF('各会計、関係団体の財政状況及び健全化判断比率'!B70="","",'各会計、関係団体の財政状況及び健全化判断比率'!B70)</f>
        <v>熊本県後期高齢者広域連合（一般会計）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13</v>
      </c>
      <c r="BX37" s="568"/>
      <c r="BY37" s="569" t="str">
        <f>IF('各会計、関係団体の財政状況及び健全化判断比率'!B71="","",'各会計、関係団体の財政状況及び健全化判断比率'!B71)</f>
        <v>熊本県後期高齢者広域連合（特別会計）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4" t="s">
        <v>534</v>
      </c>
      <c r="D34" s="1154"/>
      <c r="E34" s="1155"/>
      <c r="F34" s="32">
        <v>5.58</v>
      </c>
      <c r="G34" s="33">
        <v>7.38</v>
      </c>
      <c r="H34" s="33">
        <v>7.88</v>
      </c>
      <c r="I34" s="33">
        <v>7.69</v>
      </c>
      <c r="J34" s="34">
        <v>6.03</v>
      </c>
      <c r="K34" s="22"/>
      <c r="L34" s="22"/>
      <c r="M34" s="22"/>
      <c r="N34" s="22"/>
      <c r="O34" s="22"/>
      <c r="P34" s="22"/>
    </row>
    <row r="35" spans="1:16" ht="39" customHeight="1">
      <c r="A35" s="22"/>
      <c r="B35" s="35"/>
      <c r="C35" s="1148" t="s">
        <v>535</v>
      </c>
      <c r="D35" s="1149"/>
      <c r="E35" s="1150"/>
      <c r="F35" s="36">
        <v>2.91</v>
      </c>
      <c r="G35" s="37">
        <v>3.5</v>
      </c>
      <c r="H35" s="37">
        <v>2.98</v>
      </c>
      <c r="I35" s="37">
        <v>4.67</v>
      </c>
      <c r="J35" s="38">
        <v>5.16</v>
      </c>
      <c r="K35" s="22"/>
      <c r="L35" s="22"/>
      <c r="M35" s="22"/>
      <c r="N35" s="22"/>
      <c r="O35" s="22"/>
      <c r="P35" s="22"/>
    </row>
    <row r="36" spans="1:16" ht="39" customHeight="1">
      <c r="A36" s="22"/>
      <c r="B36" s="35"/>
      <c r="C36" s="1148" t="s">
        <v>536</v>
      </c>
      <c r="D36" s="1149"/>
      <c r="E36" s="1150"/>
      <c r="F36" s="36">
        <v>4.3899999999999997</v>
      </c>
      <c r="G36" s="37">
        <v>4.04</v>
      </c>
      <c r="H36" s="37">
        <v>3.52</v>
      </c>
      <c r="I36" s="37">
        <v>3.52</v>
      </c>
      <c r="J36" s="38">
        <v>4.76</v>
      </c>
      <c r="K36" s="22"/>
      <c r="L36" s="22"/>
      <c r="M36" s="22"/>
      <c r="N36" s="22"/>
      <c r="O36" s="22"/>
      <c r="P36" s="22"/>
    </row>
    <row r="37" spans="1:16" ht="39" customHeight="1">
      <c r="A37" s="22"/>
      <c r="B37" s="35"/>
      <c r="C37" s="1148" t="s">
        <v>537</v>
      </c>
      <c r="D37" s="1149"/>
      <c r="E37" s="1150"/>
      <c r="F37" s="36">
        <v>2.12</v>
      </c>
      <c r="G37" s="37">
        <v>2.08</v>
      </c>
      <c r="H37" s="37">
        <v>1.88</v>
      </c>
      <c r="I37" s="37">
        <v>2.87</v>
      </c>
      <c r="J37" s="38">
        <v>3.55</v>
      </c>
      <c r="K37" s="22"/>
      <c r="L37" s="22"/>
      <c r="M37" s="22"/>
      <c r="N37" s="22"/>
      <c r="O37" s="22"/>
      <c r="P37" s="22"/>
    </row>
    <row r="38" spans="1:16" ht="39" customHeight="1">
      <c r="A38" s="22"/>
      <c r="B38" s="35"/>
      <c r="C38" s="1148" t="s">
        <v>538</v>
      </c>
      <c r="D38" s="1149"/>
      <c r="E38" s="1150"/>
      <c r="F38" s="36">
        <v>0.01</v>
      </c>
      <c r="G38" s="37">
        <v>0.02</v>
      </c>
      <c r="H38" s="37">
        <v>0.02</v>
      </c>
      <c r="I38" s="37">
        <v>0.03</v>
      </c>
      <c r="J38" s="38">
        <v>0.02</v>
      </c>
      <c r="K38" s="22"/>
      <c r="L38" s="22"/>
      <c r="M38" s="22"/>
      <c r="N38" s="22"/>
      <c r="O38" s="22"/>
      <c r="P38" s="22"/>
    </row>
    <row r="39" spans="1:16" ht="39" customHeight="1">
      <c r="A39" s="22"/>
      <c r="B39" s="35"/>
      <c r="C39" s="1148" t="s">
        <v>539</v>
      </c>
      <c r="D39" s="1149"/>
      <c r="E39" s="1150"/>
      <c r="F39" s="36">
        <v>0</v>
      </c>
      <c r="G39" s="37">
        <v>0</v>
      </c>
      <c r="H39" s="37">
        <v>0</v>
      </c>
      <c r="I39" s="37">
        <v>0</v>
      </c>
      <c r="J39" s="38">
        <v>0</v>
      </c>
      <c r="K39" s="22"/>
      <c r="L39" s="22"/>
      <c r="M39" s="22"/>
      <c r="N39" s="22"/>
      <c r="O39" s="22"/>
      <c r="P39" s="22"/>
    </row>
    <row r="40" spans="1:16" ht="39" customHeight="1">
      <c r="A40" s="22"/>
      <c r="B40" s="35"/>
      <c r="C40" s="1148" t="s">
        <v>540</v>
      </c>
      <c r="D40" s="1149"/>
      <c r="E40" s="1150"/>
      <c r="F40" s="36">
        <v>0.18</v>
      </c>
      <c r="G40" s="37">
        <v>0.08</v>
      </c>
      <c r="H40" s="37">
        <v>0</v>
      </c>
      <c r="I40" s="37">
        <v>0</v>
      </c>
      <c r="J40" s="38">
        <v>0</v>
      </c>
      <c r="K40" s="22"/>
      <c r="L40" s="22"/>
      <c r="M40" s="22"/>
      <c r="N40" s="22"/>
      <c r="O40" s="22"/>
      <c r="P40" s="22"/>
    </row>
    <row r="41" spans="1:16" ht="39" customHeight="1">
      <c r="A41" s="22"/>
      <c r="B41" s="35"/>
      <c r="C41" s="1148" t="s">
        <v>541</v>
      </c>
      <c r="D41" s="1149"/>
      <c r="E41" s="1150"/>
      <c r="F41" s="36">
        <v>0</v>
      </c>
      <c r="G41" s="37">
        <v>0</v>
      </c>
      <c r="H41" s="37">
        <v>0</v>
      </c>
      <c r="I41" s="37">
        <v>0</v>
      </c>
      <c r="J41" s="38">
        <v>0</v>
      </c>
      <c r="K41" s="22"/>
      <c r="L41" s="22"/>
      <c r="M41" s="22"/>
      <c r="N41" s="22"/>
      <c r="O41" s="22"/>
      <c r="P41" s="22"/>
    </row>
    <row r="42" spans="1:16" ht="39" customHeight="1">
      <c r="A42" s="22"/>
      <c r="B42" s="39"/>
      <c r="C42" s="1148" t="s">
        <v>542</v>
      </c>
      <c r="D42" s="1149"/>
      <c r="E42" s="1150"/>
      <c r="F42" s="36" t="s">
        <v>486</v>
      </c>
      <c r="G42" s="37" t="s">
        <v>486</v>
      </c>
      <c r="H42" s="37" t="s">
        <v>486</v>
      </c>
      <c r="I42" s="37" t="s">
        <v>486</v>
      </c>
      <c r="J42" s="38" t="s">
        <v>486</v>
      </c>
      <c r="K42" s="22"/>
      <c r="L42" s="22"/>
      <c r="M42" s="22"/>
      <c r="N42" s="22"/>
      <c r="O42" s="22"/>
      <c r="P42" s="22"/>
    </row>
    <row r="43" spans="1:16" ht="39" customHeight="1" thickBot="1">
      <c r="A43" s="22"/>
      <c r="B43" s="40"/>
      <c r="C43" s="1151" t="s">
        <v>543</v>
      </c>
      <c r="D43" s="1152"/>
      <c r="E43" s="1153"/>
      <c r="F43" s="41">
        <v>0.17</v>
      </c>
      <c r="G43" s="42">
        <v>0.22</v>
      </c>
      <c r="H43" s="42">
        <v>0.15</v>
      </c>
      <c r="I43" s="42">
        <v>0.12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4" t="s">
        <v>11</v>
      </c>
      <c r="C45" s="1165"/>
      <c r="D45" s="58"/>
      <c r="E45" s="1170" t="s">
        <v>12</v>
      </c>
      <c r="F45" s="1170"/>
      <c r="G45" s="1170"/>
      <c r="H45" s="1170"/>
      <c r="I45" s="1170"/>
      <c r="J45" s="1171"/>
      <c r="K45" s="59">
        <v>1263</v>
      </c>
      <c r="L45" s="60">
        <v>1184</v>
      </c>
      <c r="M45" s="60">
        <v>1228</v>
      </c>
      <c r="N45" s="60">
        <v>1201</v>
      </c>
      <c r="O45" s="61">
        <v>1111</v>
      </c>
      <c r="P45" s="48"/>
      <c r="Q45" s="48"/>
      <c r="R45" s="48"/>
      <c r="S45" s="48"/>
      <c r="T45" s="48"/>
      <c r="U45" s="48"/>
    </row>
    <row r="46" spans="1:21" ht="30.75" customHeight="1">
      <c r="A46" s="48"/>
      <c r="B46" s="1166"/>
      <c r="C46" s="1167"/>
      <c r="D46" s="62"/>
      <c r="E46" s="1158" t="s">
        <v>13</v>
      </c>
      <c r="F46" s="1158"/>
      <c r="G46" s="1158"/>
      <c r="H46" s="1158"/>
      <c r="I46" s="1158"/>
      <c r="J46" s="1159"/>
      <c r="K46" s="63" t="s">
        <v>486</v>
      </c>
      <c r="L46" s="64" t="s">
        <v>486</v>
      </c>
      <c r="M46" s="64" t="s">
        <v>486</v>
      </c>
      <c r="N46" s="64" t="s">
        <v>486</v>
      </c>
      <c r="O46" s="65" t="s">
        <v>486</v>
      </c>
      <c r="P46" s="48"/>
      <c r="Q46" s="48"/>
      <c r="R46" s="48"/>
      <c r="S46" s="48"/>
      <c r="T46" s="48"/>
      <c r="U46" s="48"/>
    </row>
    <row r="47" spans="1:21" ht="30.75" customHeight="1">
      <c r="A47" s="48"/>
      <c r="B47" s="1166"/>
      <c r="C47" s="1167"/>
      <c r="D47" s="62"/>
      <c r="E47" s="1158" t="s">
        <v>14</v>
      </c>
      <c r="F47" s="1158"/>
      <c r="G47" s="1158"/>
      <c r="H47" s="1158"/>
      <c r="I47" s="1158"/>
      <c r="J47" s="1159"/>
      <c r="K47" s="63" t="s">
        <v>486</v>
      </c>
      <c r="L47" s="64" t="s">
        <v>486</v>
      </c>
      <c r="M47" s="64" t="s">
        <v>486</v>
      </c>
      <c r="N47" s="64" t="s">
        <v>486</v>
      </c>
      <c r="O47" s="65" t="s">
        <v>486</v>
      </c>
      <c r="P47" s="48"/>
      <c r="Q47" s="48"/>
      <c r="R47" s="48"/>
      <c r="S47" s="48"/>
      <c r="T47" s="48"/>
      <c r="U47" s="48"/>
    </row>
    <row r="48" spans="1:21" ht="30.75" customHeight="1">
      <c r="A48" s="48"/>
      <c r="B48" s="1166"/>
      <c r="C48" s="1167"/>
      <c r="D48" s="62"/>
      <c r="E48" s="1158" t="s">
        <v>15</v>
      </c>
      <c r="F48" s="1158"/>
      <c r="G48" s="1158"/>
      <c r="H48" s="1158"/>
      <c r="I48" s="1158"/>
      <c r="J48" s="1159"/>
      <c r="K48" s="63">
        <v>148</v>
      </c>
      <c r="L48" s="64">
        <v>148</v>
      </c>
      <c r="M48" s="64">
        <v>148</v>
      </c>
      <c r="N48" s="64">
        <v>149</v>
      </c>
      <c r="O48" s="65">
        <v>143</v>
      </c>
      <c r="P48" s="48"/>
      <c r="Q48" s="48"/>
      <c r="R48" s="48"/>
      <c r="S48" s="48"/>
      <c r="T48" s="48"/>
      <c r="U48" s="48"/>
    </row>
    <row r="49" spans="1:21" ht="30.75" customHeight="1">
      <c r="A49" s="48"/>
      <c r="B49" s="1166"/>
      <c r="C49" s="1167"/>
      <c r="D49" s="62"/>
      <c r="E49" s="1158" t="s">
        <v>16</v>
      </c>
      <c r="F49" s="1158"/>
      <c r="G49" s="1158"/>
      <c r="H49" s="1158"/>
      <c r="I49" s="1158"/>
      <c r="J49" s="1159"/>
      <c r="K49" s="63">
        <v>48</v>
      </c>
      <c r="L49" s="64">
        <v>46</v>
      </c>
      <c r="M49" s="64">
        <v>34</v>
      </c>
      <c r="N49" s="64">
        <v>34</v>
      </c>
      <c r="O49" s="65">
        <v>34</v>
      </c>
      <c r="P49" s="48"/>
      <c r="Q49" s="48"/>
      <c r="R49" s="48"/>
      <c r="S49" s="48"/>
      <c r="T49" s="48"/>
      <c r="U49" s="48"/>
    </row>
    <row r="50" spans="1:21" ht="30.75" customHeight="1">
      <c r="A50" s="48"/>
      <c r="B50" s="1166"/>
      <c r="C50" s="1167"/>
      <c r="D50" s="62"/>
      <c r="E50" s="1158" t="s">
        <v>17</v>
      </c>
      <c r="F50" s="1158"/>
      <c r="G50" s="1158"/>
      <c r="H50" s="1158"/>
      <c r="I50" s="1158"/>
      <c r="J50" s="1159"/>
      <c r="K50" s="63" t="s">
        <v>486</v>
      </c>
      <c r="L50" s="64" t="s">
        <v>486</v>
      </c>
      <c r="M50" s="64" t="s">
        <v>486</v>
      </c>
      <c r="N50" s="64" t="s">
        <v>486</v>
      </c>
      <c r="O50" s="65" t="s">
        <v>486</v>
      </c>
      <c r="P50" s="48"/>
      <c r="Q50" s="48"/>
      <c r="R50" s="48"/>
      <c r="S50" s="48"/>
      <c r="T50" s="48"/>
      <c r="U50" s="48"/>
    </row>
    <row r="51" spans="1:21" ht="30.75" customHeight="1">
      <c r="A51" s="48"/>
      <c r="B51" s="1168"/>
      <c r="C51" s="1169"/>
      <c r="D51" s="66"/>
      <c r="E51" s="1158" t="s">
        <v>18</v>
      </c>
      <c r="F51" s="1158"/>
      <c r="G51" s="1158"/>
      <c r="H51" s="1158"/>
      <c r="I51" s="1158"/>
      <c r="J51" s="1159"/>
      <c r="K51" s="63" t="s">
        <v>486</v>
      </c>
      <c r="L51" s="64" t="s">
        <v>486</v>
      </c>
      <c r="M51" s="64" t="s">
        <v>486</v>
      </c>
      <c r="N51" s="64" t="s">
        <v>486</v>
      </c>
      <c r="O51" s="65" t="s">
        <v>486</v>
      </c>
      <c r="P51" s="48"/>
      <c r="Q51" s="48"/>
      <c r="R51" s="48"/>
      <c r="S51" s="48"/>
      <c r="T51" s="48"/>
      <c r="U51" s="48"/>
    </row>
    <row r="52" spans="1:21" ht="30.75" customHeight="1">
      <c r="A52" s="48"/>
      <c r="B52" s="1156" t="s">
        <v>19</v>
      </c>
      <c r="C52" s="1157"/>
      <c r="D52" s="66"/>
      <c r="E52" s="1158" t="s">
        <v>20</v>
      </c>
      <c r="F52" s="1158"/>
      <c r="G52" s="1158"/>
      <c r="H52" s="1158"/>
      <c r="I52" s="1158"/>
      <c r="J52" s="1159"/>
      <c r="K52" s="63">
        <v>1191</v>
      </c>
      <c r="L52" s="64">
        <v>1128</v>
      </c>
      <c r="M52" s="64">
        <v>1173</v>
      </c>
      <c r="N52" s="64">
        <v>1145</v>
      </c>
      <c r="O52" s="65">
        <v>1042</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268</v>
      </c>
      <c r="L53" s="69">
        <v>250</v>
      </c>
      <c r="M53" s="69">
        <v>237</v>
      </c>
      <c r="N53" s="69">
        <v>239</v>
      </c>
      <c r="O53" s="70">
        <v>246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72" t="s">
        <v>24</v>
      </c>
      <c r="C41" s="1173"/>
      <c r="D41" s="81"/>
      <c r="E41" s="1178" t="s">
        <v>25</v>
      </c>
      <c r="F41" s="1178"/>
      <c r="G41" s="1178"/>
      <c r="H41" s="1179"/>
      <c r="I41" s="82">
        <v>10468</v>
      </c>
      <c r="J41" s="83">
        <v>10457</v>
      </c>
      <c r="K41" s="83">
        <v>10279</v>
      </c>
      <c r="L41" s="83">
        <v>10094</v>
      </c>
      <c r="M41" s="84">
        <v>9943</v>
      </c>
    </row>
    <row r="42" spans="2:13" ht="27.75" customHeight="1">
      <c r="B42" s="1174"/>
      <c r="C42" s="1175"/>
      <c r="D42" s="85"/>
      <c r="E42" s="1180" t="s">
        <v>26</v>
      </c>
      <c r="F42" s="1180"/>
      <c r="G42" s="1180"/>
      <c r="H42" s="1181"/>
      <c r="I42" s="86" t="s">
        <v>486</v>
      </c>
      <c r="J42" s="87" t="s">
        <v>486</v>
      </c>
      <c r="K42" s="87" t="s">
        <v>486</v>
      </c>
      <c r="L42" s="87" t="s">
        <v>486</v>
      </c>
      <c r="M42" s="88" t="s">
        <v>486</v>
      </c>
    </row>
    <row r="43" spans="2:13" ht="27.75" customHeight="1">
      <c r="B43" s="1174"/>
      <c r="C43" s="1175"/>
      <c r="D43" s="85"/>
      <c r="E43" s="1180" t="s">
        <v>27</v>
      </c>
      <c r="F43" s="1180"/>
      <c r="G43" s="1180"/>
      <c r="H43" s="1181"/>
      <c r="I43" s="86">
        <v>1501</v>
      </c>
      <c r="J43" s="87">
        <v>1399</v>
      </c>
      <c r="K43" s="87">
        <v>1341</v>
      </c>
      <c r="L43" s="87">
        <v>1244</v>
      </c>
      <c r="M43" s="88">
        <v>1057</v>
      </c>
    </row>
    <row r="44" spans="2:13" ht="27.75" customHeight="1">
      <c r="B44" s="1174"/>
      <c r="C44" s="1175"/>
      <c r="D44" s="85"/>
      <c r="E44" s="1180" t="s">
        <v>28</v>
      </c>
      <c r="F44" s="1180"/>
      <c r="G44" s="1180"/>
      <c r="H44" s="1181"/>
      <c r="I44" s="86">
        <v>170</v>
      </c>
      <c r="J44" s="87">
        <v>124</v>
      </c>
      <c r="K44" s="87">
        <v>92</v>
      </c>
      <c r="L44" s="87">
        <v>59</v>
      </c>
      <c r="M44" s="88">
        <v>25</v>
      </c>
    </row>
    <row r="45" spans="2:13" ht="27.75" customHeight="1">
      <c r="B45" s="1174"/>
      <c r="C45" s="1175"/>
      <c r="D45" s="85"/>
      <c r="E45" s="1180" t="s">
        <v>29</v>
      </c>
      <c r="F45" s="1180"/>
      <c r="G45" s="1180"/>
      <c r="H45" s="1181"/>
      <c r="I45" s="86">
        <v>2611</v>
      </c>
      <c r="J45" s="87">
        <v>2495</v>
      </c>
      <c r="K45" s="87">
        <v>2300</v>
      </c>
      <c r="L45" s="87">
        <v>2239</v>
      </c>
      <c r="M45" s="88">
        <v>2016</v>
      </c>
    </row>
    <row r="46" spans="2:13" ht="27.75" customHeight="1">
      <c r="B46" s="1174"/>
      <c r="C46" s="1175"/>
      <c r="D46" s="89"/>
      <c r="E46" s="1180" t="s">
        <v>30</v>
      </c>
      <c r="F46" s="1180"/>
      <c r="G46" s="1180"/>
      <c r="H46" s="1181"/>
      <c r="I46" s="86" t="s">
        <v>486</v>
      </c>
      <c r="J46" s="87">
        <v>2</v>
      </c>
      <c r="K46" s="87" t="s">
        <v>486</v>
      </c>
      <c r="L46" s="87" t="s">
        <v>486</v>
      </c>
      <c r="M46" s="88" t="s">
        <v>486</v>
      </c>
    </row>
    <row r="47" spans="2:13" ht="27.75" customHeight="1">
      <c r="B47" s="1174"/>
      <c r="C47" s="1175"/>
      <c r="D47" s="90"/>
      <c r="E47" s="1182" t="s">
        <v>31</v>
      </c>
      <c r="F47" s="1183"/>
      <c r="G47" s="1183"/>
      <c r="H47" s="1184"/>
      <c r="I47" s="86" t="s">
        <v>486</v>
      </c>
      <c r="J47" s="87" t="s">
        <v>486</v>
      </c>
      <c r="K47" s="87" t="s">
        <v>486</v>
      </c>
      <c r="L47" s="87" t="s">
        <v>486</v>
      </c>
      <c r="M47" s="88" t="s">
        <v>486</v>
      </c>
    </row>
    <row r="48" spans="2:13" ht="27.75" customHeight="1">
      <c r="B48" s="1174"/>
      <c r="C48" s="1175"/>
      <c r="D48" s="85"/>
      <c r="E48" s="1180" t="s">
        <v>32</v>
      </c>
      <c r="F48" s="1180"/>
      <c r="G48" s="1180"/>
      <c r="H48" s="1181"/>
      <c r="I48" s="86" t="s">
        <v>486</v>
      </c>
      <c r="J48" s="87" t="s">
        <v>486</v>
      </c>
      <c r="K48" s="87" t="s">
        <v>486</v>
      </c>
      <c r="L48" s="87" t="s">
        <v>486</v>
      </c>
      <c r="M48" s="88" t="s">
        <v>486</v>
      </c>
    </row>
    <row r="49" spans="2:13" ht="27.75" customHeight="1">
      <c r="B49" s="1176"/>
      <c r="C49" s="1177"/>
      <c r="D49" s="85"/>
      <c r="E49" s="1180" t="s">
        <v>33</v>
      </c>
      <c r="F49" s="1180"/>
      <c r="G49" s="1180"/>
      <c r="H49" s="1181"/>
      <c r="I49" s="86" t="s">
        <v>486</v>
      </c>
      <c r="J49" s="87" t="s">
        <v>486</v>
      </c>
      <c r="K49" s="87" t="s">
        <v>486</v>
      </c>
      <c r="L49" s="87" t="s">
        <v>486</v>
      </c>
      <c r="M49" s="88" t="s">
        <v>486</v>
      </c>
    </row>
    <row r="50" spans="2:13" ht="27.75" customHeight="1">
      <c r="B50" s="1185" t="s">
        <v>34</v>
      </c>
      <c r="C50" s="1186"/>
      <c r="D50" s="91"/>
      <c r="E50" s="1180" t="s">
        <v>35</v>
      </c>
      <c r="F50" s="1180"/>
      <c r="G50" s="1180"/>
      <c r="H50" s="1181"/>
      <c r="I50" s="86">
        <v>4134</v>
      </c>
      <c r="J50" s="87">
        <v>4461</v>
      </c>
      <c r="K50" s="87">
        <v>4584</v>
      </c>
      <c r="L50" s="87">
        <v>4915</v>
      </c>
      <c r="M50" s="88">
        <v>5195</v>
      </c>
    </row>
    <row r="51" spans="2:13" ht="27.75" customHeight="1">
      <c r="B51" s="1174"/>
      <c r="C51" s="1175"/>
      <c r="D51" s="85"/>
      <c r="E51" s="1180" t="s">
        <v>36</v>
      </c>
      <c r="F51" s="1180"/>
      <c r="G51" s="1180"/>
      <c r="H51" s="1181"/>
      <c r="I51" s="86">
        <v>673</v>
      </c>
      <c r="J51" s="87">
        <v>609</v>
      </c>
      <c r="K51" s="87">
        <v>543</v>
      </c>
      <c r="L51" s="87">
        <v>481</v>
      </c>
      <c r="M51" s="88">
        <v>420</v>
      </c>
    </row>
    <row r="52" spans="2:13" ht="27.75" customHeight="1">
      <c r="B52" s="1176"/>
      <c r="C52" s="1177"/>
      <c r="D52" s="85"/>
      <c r="E52" s="1180" t="s">
        <v>37</v>
      </c>
      <c r="F52" s="1180"/>
      <c r="G52" s="1180"/>
      <c r="H52" s="1181"/>
      <c r="I52" s="86">
        <v>9440</v>
      </c>
      <c r="J52" s="87">
        <v>9313</v>
      </c>
      <c r="K52" s="87">
        <v>9207</v>
      </c>
      <c r="L52" s="87">
        <v>8845</v>
      </c>
      <c r="M52" s="88">
        <v>8675</v>
      </c>
    </row>
    <row r="53" spans="2:13" ht="27.75" customHeight="1" thickBot="1">
      <c r="B53" s="1187" t="s">
        <v>21</v>
      </c>
      <c r="C53" s="1188"/>
      <c r="D53" s="92"/>
      <c r="E53" s="1189" t="s">
        <v>38</v>
      </c>
      <c r="F53" s="1189"/>
      <c r="G53" s="1189"/>
      <c r="H53" s="1190"/>
      <c r="I53" s="93">
        <v>502</v>
      </c>
      <c r="J53" s="94">
        <v>93</v>
      </c>
      <c r="K53" s="94">
        <v>-323</v>
      </c>
      <c r="L53" s="94">
        <v>-605</v>
      </c>
      <c r="M53" s="95">
        <v>-1248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525</v>
      </c>
      <c r="G2" s="113"/>
      <c r="H2" s="114"/>
    </row>
    <row r="3" spans="1:8">
      <c r="A3" s="110" t="s">
        <v>518</v>
      </c>
      <c r="B3" s="115"/>
      <c r="C3" s="116"/>
      <c r="D3" s="117">
        <v>81292</v>
      </c>
      <c r="E3" s="118"/>
      <c r="F3" s="119">
        <v>69806</v>
      </c>
      <c r="G3" s="120"/>
      <c r="H3" s="121"/>
    </row>
    <row r="4" spans="1:8">
      <c r="A4" s="122"/>
      <c r="B4" s="123"/>
      <c r="C4" s="124"/>
      <c r="D4" s="125">
        <v>40086</v>
      </c>
      <c r="E4" s="126"/>
      <c r="F4" s="127">
        <v>32823</v>
      </c>
      <c r="G4" s="128"/>
      <c r="H4" s="129"/>
    </row>
    <row r="5" spans="1:8">
      <c r="A5" s="110" t="s">
        <v>520</v>
      </c>
      <c r="B5" s="115"/>
      <c r="C5" s="116"/>
      <c r="D5" s="117">
        <v>93498</v>
      </c>
      <c r="E5" s="118"/>
      <c r="F5" s="119">
        <v>74444</v>
      </c>
      <c r="G5" s="120"/>
      <c r="H5" s="121"/>
    </row>
    <row r="6" spans="1:8">
      <c r="A6" s="122"/>
      <c r="B6" s="123"/>
      <c r="C6" s="124"/>
      <c r="D6" s="125">
        <v>52977</v>
      </c>
      <c r="E6" s="126"/>
      <c r="F6" s="127">
        <v>34175</v>
      </c>
      <c r="G6" s="128"/>
      <c r="H6" s="129"/>
    </row>
    <row r="7" spans="1:8">
      <c r="A7" s="110" t="s">
        <v>521</v>
      </c>
      <c r="B7" s="115"/>
      <c r="C7" s="116"/>
      <c r="D7" s="117">
        <v>58991</v>
      </c>
      <c r="E7" s="118"/>
      <c r="F7" s="119">
        <v>85205</v>
      </c>
      <c r="G7" s="120"/>
      <c r="H7" s="121"/>
    </row>
    <row r="8" spans="1:8">
      <c r="A8" s="122"/>
      <c r="B8" s="123"/>
      <c r="C8" s="124"/>
      <c r="D8" s="125">
        <v>39794</v>
      </c>
      <c r="E8" s="126"/>
      <c r="F8" s="127">
        <v>38847</v>
      </c>
      <c r="G8" s="128"/>
      <c r="H8" s="129"/>
    </row>
    <row r="9" spans="1:8">
      <c r="A9" s="110" t="s">
        <v>522</v>
      </c>
      <c r="B9" s="115"/>
      <c r="C9" s="116"/>
      <c r="D9" s="117">
        <v>69524</v>
      </c>
      <c r="E9" s="118"/>
      <c r="F9" s="119">
        <v>77577</v>
      </c>
      <c r="G9" s="120"/>
      <c r="H9" s="121"/>
    </row>
    <row r="10" spans="1:8">
      <c r="A10" s="122"/>
      <c r="B10" s="123"/>
      <c r="C10" s="124"/>
      <c r="D10" s="125">
        <v>35051</v>
      </c>
      <c r="E10" s="126"/>
      <c r="F10" s="127">
        <v>40870</v>
      </c>
      <c r="G10" s="128"/>
      <c r="H10" s="129"/>
    </row>
    <row r="11" spans="1:8">
      <c r="A11" s="110" t="s">
        <v>523</v>
      </c>
      <c r="B11" s="115"/>
      <c r="C11" s="116"/>
      <c r="D11" s="117">
        <v>67572</v>
      </c>
      <c r="E11" s="118"/>
      <c r="F11" s="119">
        <v>67293</v>
      </c>
      <c r="G11" s="120"/>
      <c r="H11" s="121"/>
    </row>
    <row r="12" spans="1:8">
      <c r="A12" s="122"/>
      <c r="B12" s="123"/>
      <c r="C12" s="130"/>
      <c r="D12" s="125">
        <v>34671</v>
      </c>
      <c r="E12" s="126"/>
      <c r="F12" s="127">
        <v>35076</v>
      </c>
      <c r="G12" s="128"/>
      <c r="H12" s="129"/>
    </row>
    <row r="13" spans="1:8">
      <c r="A13" s="110"/>
      <c r="B13" s="115"/>
      <c r="C13" s="131"/>
      <c r="D13" s="132">
        <v>74175</v>
      </c>
      <c r="E13" s="133"/>
      <c r="F13" s="134">
        <v>74865</v>
      </c>
      <c r="G13" s="135"/>
      <c r="H13" s="121"/>
    </row>
    <row r="14" spans="1:8">
      <c r="A14" s="122"/>
      <c r="B14" s="123"/>
      <c r="C14" s="124"/>
      <c r="D14" s="125">
        <v>40516</v>
      </c>
      <c r="E14" s="126"/>
      <c r="F14" s="127">
        <v>36358</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5.77</v>
      </c>
      <c r="C19" s="136">
        <f>ROUND(VALUE(SUBSTITUTE(実質収支比率等に係る経年分析!G$48,"▲","-")),2)</f>
        <v>7.46</v>
      </c>
      <c r="D19" s="136">
        <f>ROUND(VALUE(SUBSTITUTE(実質収支比率等に係る経年分析!H$48,"▲","-")),2)</f>
        <v>7.89</v>
      </c>
      <c r="E19" s="136">
        <f>ROUND(VALUE(SUBSTITUTE(実質収支比率等に係る経年分析!I$48,"▲","-")),2)</f>
        <v>7.69</v>
      </c>
      <c r="F19" s="136">
        <f>ROUND(VALUE(SUBSTITUTE(実質収支比率等に係る経年分析!J$48,"▲","-")),2)</f>
        <v>6.03</v>
      </c>
    </row>
    <row r="20" spans="1:11">
      <c r="A20" s="136" t="s">
        <v>43</v>
      </c>
      <c r="B20" s="136">
        <f>ROUND(VALUE(SUBSTITUTE(実質収支比率等に係る経年分析!F$47,"▲","-")),2)</f>
        <v>21.66</v>
      </c>
      <c r="C20" s="136">
        <f>ROUND(VALUE(SUBSTITUTE(実質収支比率等に係る経年分析!G$47,"▲","-")),2)</f>
        <v>21.72</v>
      </c>
      <c r="D20" s="136">
        <f>ROUND(VALUE(SUBSTITUTE(実質収支比率等に係る経年分析!H$47,"▲","-")),2)</f>
        <v>22.11</v>
      </c>
      <c r="E20" s="136">
        <f>ROUND(VALUE(SUBSTITUTE(実質収支比率等に係る経年分析!I$47,"▲","-")),2)</f>
        <v>22.12</v>
      </c>
      <c r="F20" s="136">
        <f>ROUND(VALUE(SUBSTITUTE(実質収支比率等に係る経年分析!J$47,"▲","-")),2)</f>
        <v>23.05</v>
      </c>
    </row>
    <row r="21" spans="1:11">
      <c r="A21" s="136" t="s">
        <v>44</v>
      </c>
      <c r="B21" s="136">
        <f>IF(ISNUMBER(VALUE(SUBSTITUTE(実質収支比率等に係る経年分析!F$49,"▲","-"))),ROUND(VALUE(SUBSTITUTE(実質収支比率等に係る経年分析!F$49,"▲","-")),2),NA())</f>
        <v>-3.8</v>
      </c>
      <c r="C21" s="136">
        <f>IF(ISNUMBER(VALUE(SUBSTITUTE(実質収支比率等に係る経年分析!G$49,"▲","-"))),ROUND(VALUE(SUBSTITUTE(実質収支比率等に係る経年分析!G$49,"▲","-")),2),NA())</f>
        <v>1.68</v>
      </c>
      <c r="D21" s="136">
        <f>IF(ISNUMBER(VALUE(SUBSTITUTE(実質収支比率等に係る経年分析!H$49,"▲","-"))),ROUND(VALUE(SUBSTITUTE(実質収支比率等に係る経年分析!H$49,"▲","-")),2),NA())</f>
        <v>0.3</v>
      </c>
      <c r="E21" s="136">
        <f>IF(ISNUMBER(VALUE(SUBSTITUTE(実質収支比率等に係る経年分析!I$49,"▲","-"))),ROUND(VALUE(SUBSTITUTE(実質収支比率等に係る経年分析!I$49,"▲","-")),2),NA())</f>
        <v>-0.17</v>
      </c>
      <c r="F21" s="136">
        <f>IF(ISNUMBER(VALUE(SUBSTITUTE(実質収支比率等に係る経年分析!J$49,"▲","-"))),ROUND(VALUE(SUBSTITUTE(実質収支比率等に係る経年分析!J$49,"▲","-")),2),NA())</f>
        <v>-1.96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奨学資金貸付事業特別会計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町有温泉事業特別会計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2.87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3.55</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4.3899999999999997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3.52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4.76</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5.58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7.38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7.88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7.69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6.03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1191</v>
      </c>
      <c r="E42" s="138"/>
      <c r="F42" s="138"/>
      <c r="G42" s="138">
        <f>'実質公債費比率（分子）の構造'!L$52</f>
        <v>1128</v>
      </c>
      <c r="H42" s="138"/>
      <c r="I42" s="138"/>
      <c r="J42" s="138">
        <f>'実質公債費比率（分子）の構造'!M$52</f>
        <v>1173</v>
      </c>
      <c r="K42" s="138"/>
      <c r="L42" s="138"/>
      <c r="M42" s="138">
        <f>'実質公債費比率（分子）の構造'!N$52</f>
        <v>1145</v>
      </c>
      <c r="N42" s="138"/>
      <c r="O42" s="138"/>
      <c r="P42" s="138">
        <f>'実質公債費比率（分子）の構造'!O$52</f>
        <v>1042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48</v>
      </c>
      <c r="C45" s="138"/>
      <c r="D45" s="138"/>
      <c r="E45" s="138">
        <f>'実質公債費比率（分子）の構造'!L$49</f>
        <v>46</v>
      </c>
      <c r="F45" s="138"/>
      <c r="G45" s="138"/>
      <c r="H45" s="138">
        <f>'実質公債費比率（分子）の構造'!M$49</f>
        <v>34</v>
      </c>
      <c r="I45" s="138"/>
      <c r="J45" s="138"/>
      <c r="K45" s="138">
        <f>'実質公債費比率（分子）の構造'!N$49</f>
        <v>34</v>
      </c>
      <c r="L45" s="138"/>
      <c r="M45" s="138"/>
      <c r="N45" s="138">
        <f>'実質公債費比率（分子）の構造'!O$49</f>
        <v>34</v>
      </c>
      <c r="O45" s="138"/>
      <c r="P45" s="138"/>
    </row>
    <row r="46" spans="1:16">
      <c r="A46" s="138" t="s">
        <v>55</v>
      </c>
      <c r="B46" s="138">
        <f>'実質公債費比率（分子）の構造'!K$48</f>
        <v>148</v>
      </c>
      <c r="C46" s="138"/>
      <c r="D46" s="138"/>
      <c r="E46" s="138">
        <f>'実質公債費比率（分子）の構造'!L$48</f>
        <v>148</v>
      </c>
      <c r="F46" s="138"/>
      <c r="G46" s="138"/>
      <c r="H46" s="138">
        <f>'実質公債費比率（分子）の構造'!M$48</f>
        <v>148</v>
      </c>
      <c r="I46" s="138"/>
      <c r="J46" s="138"/>
      <c r="K46" s="138">
        <f>'実質公債費比率（分子）の構造'!N$48</f>
        <v>149</v>
      </c>
      <c r="L46" s="138"/>
      <c r="M46" s="138"/>
      <c r="N46" s="138">
        <f>'実質公債費比率（分子）の構造'!O$48</f>
        <v>143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1263</v>
      </c>
      <c r="C49" s="138"/>
      <c r="D49" s="138"/>
      <c r="E49" s="138">
        <f>'実質公債費比率（分子）の構造'!L$45</f>
        <v>1184</v>
      </c>
      <c r="F49" s="138"/>
      <c r="G49" s="138"/>
      <c r="H49" s="138">
        <f>'実質公債費比率（分子）の構造'!M$45</f>
        <v>1228</v>
      </c>
      <c r="I49" s="138"/>
      <c r="J49" s="138"/>
      <c r="K49" s="138">
        <f>'実質公債費比率（分子）の構造'!N$45</f>
        <v>1201</v>
      </c>
      <c r="L49" s="138"/>
      <c r="M49" s="138"/>
      <c r="N49" s="138">
        <f>'実質公債費比率（分子）の構造'!O$45</f>
        <v>1111</v>
      </c>
      <c r="O49" s="138"/>
      <c r="P49" s="138"/>
    </row>
    <row r="50" spans="1:16">
      <c r="A50" s="138" t="s">
        <v>59</v>
      </c>
      <c r="B50" s="138" t="e">
        <f>NA()</f>
        <v>#N/A</v>
      </c>
      <c r="C50" s="138">
        <f>IF(ISNUMBER('実質公債費比率（分子）の構造'!K$53),'実質公債費比率（分子）の構造'!K$53,NA())</f>
        <v>268</v>
      </c>
      <c r="D50" s="138" t="e">
        <f>NA()</f>
        <v>#N/A</v>
      </c>
      <c r="E50" s="138" t="e">
        <f>NA()</f>
        <v>#N/A</v>
      </c>
      <c r="F50" s="138">
        <f>IF(ISNUMBER('実質公債費比率（分子）の構造'!L$53),'実質公債費比率（分子）の構造'!L$53,NA())</f>
        <v>250</v>
      </c>
      <c r="G50" s="138" t="e">
        <f>NA()</f>
        <v>#N/A</v>
      </c>
      <c r="H50" s="138" t="e">
        <f>NA()</f>
        <v>#N/A</v>
      </c>
      <c r="I50" s="138">
        <f>IF(ISNUMBER('実質公債費比率（分子）の構造'!M$53),'実質公債費比率（分子）の構造'!M$53,NA())</f>
        <v>237</v>
      </c>
      <c r="J50" s="138" t="e">
        <f>NA()</f>
        <v>#N/A</v>
      </c>
      <c r="K50" s="138" t="e">
        <f>NA()</f>
        <v>#N/A</v>
      </c>
      <c r="L50" s="138">
        <f>IF(ISNUMBER('実質公債費比率（分子）の構造'!N$53),'実質公債費比率（分子）の構造'!N$53,NA())</f>
        <v>239</v>
      </c>
      <c r="M50" s="138" t="e">
        <f>NA()</f>
        <v>#N/A</v>
      </c>
      <c r="N50" s="138" t="e">
        <f>NA()</f>
        <v>#N/A</v>
      </c>
      <c r="O50" s="138">
        <f>IF(ISNUMBER('実質公債費比率（分子）の構造'!O$53),'実質公債費比率（分子）の構造'!O$53,NA())</f>
        <v>246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9440</v>
      </c>
      <c r="E56" s="137"/>
      <c r="F56" s="137"/>
      <c r="G56" s="137">
        <f>'将来負担比率（分子）の構造'!J$52</f>
        <v>9313</v>
      </c>
      <c r="H56" s="137"/>
      <c r="I56" s="137"/>
      <c r="J56" s="137">
        <f>'将来負担比率（分子）の構造'!K$52</f>
        <v>9207</v>
      </c>
      <c r="K56" s="137"/>
      <c r="L56" s="137"/>
      <c r="M56" s="137">
        <f>'将来負担比率（分子）の構造'!L$52</f>
        <v>8845</v>
      </c>
      <c r="N56" s="137"/>
      <c r="O56" s="137"/>
      <c r="P56" s="137">
        <f>'将来負担比率（分子）の構造'!M$52</f>
        <v>8675</v>
      </c>
    </row>
    <row r="57" spans="1:16">
      <c r="A57" s="137" t="s">
        <v>36</v>
      </c>
      <c r="B57" s="137"/>
      <c r="C57" s="137"/>
      <c r="D57" s="137">
        <f>'将来負担比率（分子）の構造'!I$51</f>
        <v>673</v>
      </c>
      <c r="E57" s="137"/>
      <c r="F57" s="137"/>
      <c r="G57" s="137">
        <f>'将来負担比率（分子）の構造'!J$51</f>
        <v>609</v>
      </c>
      <c r="H57" s="137"/>
      <c r="I57" s="137"/>
      <c r="J57" s="137">
        <f>'将来負担比率（分子）の構造'!K$51</f>
        <v>543</v>
      </c>
      <c r="K57" s="137"/>
      <c r="L57" s="137"/>
      <c r="M57" s="137">
        <f>'将来負担比率（分子）の構造'!L$51</f>
        <v>481</v>
      </c>
      <c r="N57" s="137"/>
      <c r="O57" s="137"/>
      <c r="P57" s="137">
        <f>'将来負担比率（分子）の構造'!M$51</f>
        <v>420</v>
      </c>
    </row>
    <row r="58" spans="1:16">
      <c r="A58" s="137" t="s">
        <v>35</v>
      </c>
      <c r="B58" s="137"/>
      <c r="C58" s="137"/>
      <c r="D58" s="137">
        <f>'将来負担比率（分子）の構造'!I$50</f>
        <v>4134</v>
      </c>
      <c r="E58" s="137"/>
      <c r="F58" s="137"/>
      <c r="G58" s="137">
        <f>'将来負担比率（分子）の構造'!J$50</f>
        <v>4461</v>
      </c>
      <c r="H58" s="137"/>
      <c r="I58" s="137"/>
      <c r="J58" s="137">
        <f>'将来負担比率（分子）の構造'!K$50</f>
        <v>4584</v>
      </c>
      <c r="K58" s="137"/>
      <c r="L58" s="137"/>
      <c r="M58" s="137">
        <f>'将来負担比率（分子）の構造'!L$50</f>
        <v>4915</v>
      </c>
      <c r="N58" s="137"/>
      <c r="O58" s="137"/>
      <c r="P58" s="137">
        <f>'将来負担比率（分子）の構造'!M$50</f>
        <v>5195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f>'将来負担比率（分子）の構造'!J$46</f>
        <v>2</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2611</v>
      </c>
      <c r="C62" s="137"/>
      <c r="D62" s="137"/>
      <c r="E62" s="137">
        <f>'将来負担比率（分子）の構造'!J$45</f>
        <v>2495</v>
      </c>
      <c r="F62" s="137"/>
      <c r="G62" s="137"/>
      <c r="H62" s="137">
        <f>'将来負担比率（分子）の構造'!K$45</f>
        <v>2300</v>
      </c>
      <c r="I62" s="137"/>
      <c r="J62" s="137"/>
      <c r="K62" s="137">
        <f>'将来負担比率（分子）の構造'!L$45</f>
        <v>2239</v>
      </c>
      <c r="L62" s="137"/>
      <c r="M62" s="137"/>
      <c r="N62" s="137">
        <f>'将来負担比率（分子）の構造'!M$45</f>
        <v>2016</v>
      </c>
      <c r="O62" s="137"/>
      <c r="P62" s="137"/>
    </row>
    <row r="63" spans="1:16">
      <c r="A63" s="137" t="s">
        <v>28</v>
      </c>
      <c r="B63" s="137">
        <f>'将来負担比率（分子）の構造'!I$44</f>
        <v>170</v>
      </c>
      <c r="C63" s="137"/>
      <c r="D63" s="137"/>
      <c r="E63" s="137">
        <f>'将来負担比率（分子）の構造'!J$44</f>
        <v>124</v>
      </c>
      <c r="F63" s="137"/>
      <c r="G63" s="137"/>
      <c r="H63" s="137">
        <f>'将来負担比率（分子）の構造'!K$44</f>
        <v>92</v>
      </c>
      <c r="I63" s="137"/>
      <c r="J63" s="137"/>
      <c r="K63" s="137">
        <f>'将来負担比率（分子）の構造'!L$44</f>
        <v>59</v>
      </c>
      <c r="L63" s="137"/>
      <c r="M63" s="137"/>
      <c r="N63" s="137">
        <f>'将来負担比率（分子）の構造'!M$44</f>
        <v>25</v>
      </c>
      <c r="O63" s="137"/>
      <c r="P63" s="137"/>
    </row>
    <row r="64" spans="1:16">
      <c r="A64" s="137" t="s">
        <v>27</v>
      </c>
      <c r="B64" s="137">
        <f>'将来負担比率（分子）の構造'!I$43</f>
        <v>1501</v>
      </c>
      <c r="C64" s="137"/>
      <c r="D64" s="137"/>
      <c r="E64" s="137">
        <f>'将来負担比率（分子）の構造'!J$43</f>
        <v>1399</v>
      </c>
      <c r="F64" s="137"/>
      <c r="G64" s="137"/>
      <c r="H64" s="137">
        <f>'将来負担比率（分子）の構造'!K$43</f>
        <v>1341</v>
      </c>
      <c r="I64" s="137"/>
      <c r="J64" s="137"/>
      <c r="K64" s="137">
        <f>'将来負担比率（分子）の構造'!L$43</f>
        <v>1244</v>
      </c>
      <c r="L64" s="137"/>
      <c r="M64" s="137"/>
      <c r="N64" s="137">
        <f>'将来負担比率（分子）の構造'!M$43</f>
        <v>1057</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10468</v>
      </c>
      <c r="C66" s="137"/>
      <c r="D66" s="137"/>
      <c r="E66" s="137">
        <f>'将来負担比率（分子）の構造'!J$41</f>
        <v>10457</v>
      </c>
      <c r="F66" s="137"/>
      <c r="G66" s="137"/>
      <c r="H66" s="137">
        <f>'将来負担比率（分子）の構造'!K$41</f>
        <v>10279</v>
      </c>
      <c r="I66" s="137"/>
      <c r="J66" s="137"/>
      <c r="K66" s="137">
        <f>'将来負担比率（分子）の構造'!L$41</f>
        <v>10094</v>
      </c>
      <c r="L66" s="137"/>
      <c r="M66" s="137"/>
      <c r="N66" s="137">
        <f>'将来負担比率（分子）の構造'!M$41</f>
        <v>9943</v>
      </c>
      <c r="O66" s="137"/>
      <c r="P66" s="137"/>
    </row>
    <row r="67" spans="1:16">
      <c r="A67" s="137" t="s">
        <v>63</v>
      </c>
      <c r="B67" s="137" t="e">
        <f>NA()</f>
        <v>#N/A</v>
      </c>
      <c r="C67" s="137">
        <f>IF(ISNUMBER('将来負担比率（分子）の構造'!I$53), IF('将来負担比率（分子）の構造'!I$53 &lt; 0, 0, '将来負担比率（分子）の構造'!I$53), NA())</f>
        <v>502</v>
      </c>
      <c r="D67" s="137" t="e">
        <f>NA()</f>
        <v>#N/A</v>
      </c>
      <c r="E67" s="137" t="e">
        <f>NA()</f>
        <v>#N/A</v>
      </c>
      <c r="F67" s="137">
        <f>IF(ISNUMBER('将来負担比率（分子）の構造'!J$53), IF('将来負担比率（分子）の構造'!J$53 &lt; 0, 0, '将来負担比率（分子）の構造'!J$53), NA())</f>
        <v>93</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208</v>
      </c>
      <c r="C5" s="582"/>
      <c r="D5" s="582"/>
      <c r="E5" s="582"/>
      <c r="F5" s="582"/>
      <c r="G5" s="582"/>
      <c r="H5" s="582"/>
      <c r="I5" s="582"/>
      <c r="J5" s="582"/>
      <c r="K5" s="582"/>
      <c r="L5" s="582"/>
      <c r="M5" s="582"/>
      <c r="N5" s="582"/>
      <c r="O5" s="582"/>
      <c r="P5" s="582"/>
      <c r="Q5" s="583"/>
      <c r="R5" s="584">
        <v>1623840</v>
      </c>
      <c r="S5" s="585"/>
      <c r="T5" s="585"/>
      <c r="U5" s="585"/>
      <c r="V5" s="585"/>
      <c r="W5" s="585"/>
      <c r="X5" s="585"/>
      <c r="Y5" s="586"/>
      <c r="Z5" s="587">
        <v>15.4</v>
      </c>
      <c r="AA5" s="587"/>
      <c r="AB5" s="587"/>
      <c r="AC5" s="587"/>
      <c r="AD5" s="588">
        <v>1623840</v>
      </c>
      <c r="AE5" s="588"/>
      <c r="AF5" s="588"/>
      <c r="AG5" s="588"/>
      <c r="AH5" s="588"/>
      <c r="AI5" s="588"/>
      <c r="AJ5" s="588"/>
      <c r="AK5" s="588"/>
      <c r="AL5" s="589">
        <v>26.9</v>
      </c>
      <c r="AM5" s="590"/>
      <c r="AN5" s="590"/>
      <c r="AO5" s="591"/>
      <c r="AP5" s="581" t="s">
        <v>209</v>
      </c>
      <c r="AQ5" s="582"/>
      <c r="AR5" s="582"/>
      <c r="AS5" s="582"/>
      <c r="AT5" s="582"/>
      <c r="AU5" s="582"/>
      <c r="AV5" s="582"/>
      <c r="AW5" s="582"/>
      <c r="AX5" s="582"/>
      <c r="AY5" s="582"/>
      <c r="AZ5" s="582"/>
      <c r="BA5" s="582"/>
      <c r="BB5" s="582"/>
      <c r="BC5" s="582"/>
      <c r="BD5" s="582"/>
      <c r="BE5" s="582"/>
      <c r="BF5" s="583"/>
      <c r="BG5" s="595">
        <v>1623324</v>
      </c>
      <c r="BH5" s="596"/>
      <c r="BI5" s="596"/>
      <c r="BJ5" s="596"/>
      <c r="BK5" s="596"/>
      <c r="BL5" s="596"/>
      <c r="BM5" s="596"/>
      <c r="BN5" s="597"/>
      <c r="BO5" s="598">
        <v>100</v>
      </c>
      <c r="BP5" s="598"/>
      <c r="BQ5" s="598"/>
      <c r="BR5" s="598"/>
      <c r="BS5" s="599" t="s">
        <v>210</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202</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c r="B6" s="592" t="s">
        <v>214</v>
      </c>
      <c r="C6" s="593"/>
      <c r="D6" s="593"/>
      <c r="E6" s="593"/>
      <c r="F6" s="593"/>
      <c r="G6" s="593"/>
      <c r="H6" s="593"/>
      <c r="I6" s="593"/>
      <c r="J6" s="593"/>
      <c r="K6" s="593"/>
      <c r="L6" s="593"/>
      <c r="M6" s="593"/>
      <c r="N6" s="593"/>
      <c r="O6" s="593"/>
      <c r="P6" s="593"/>
      <c r="Q6" s="594"/>
      <c r="R6" s="595">
        <v>95763</v>
      </c>
      <c r="S6" s="596"/>
      <c r="T6" s="596"/>
      <c r="U6" s="596"/>
      <c r="V6" s="596"/>
      <c r="W6" s="596"/>
      <c r="X6" s="596"/>
      <c r="Y6" s="597"/>
      <c r="Z6" s="598">
        <v>0.9</v>
      </c>
      <c r="AA6" s="598"/>
      <c r="AB6" s="598"/>
      <c r="AC6" s="598"/>
      <c r="AD6" s="599">
        <v>95763</v>
      </c>
      <c r="AE6" s="599"/>
      <c r="AF6" s="599"/>
      <c r="AG6" s="599"/>
      <c r="AH6" s="599"/>
      <c r="AI6" s="599"/>
      <c r="AJ6" s="599"/>
      <c r="AK6" s="599"/>
      <c r="AL6" s="600">
        <v>1.6</v>
      </c>
      <c r="AM6" s="601"/>
      <c r="AN6" s="601"/>
      <c r="AO6" s="602"/>
      <c r="AP6" s="592" t="s">
        <v>215</v>
      </c>
      <c r="AQ6" s="593"/>
      <c r="AR6" s="593"/>
      <c r="AS6" s="593"/>
      <c r="AT6" s="593"/>
      <c r="AU6" s="593"/>
      <c r="AV6" s="593"/>
      <c r="AW6" s="593"/>
      <c r="AX6" s="593"/>
      <c r="AY6" s="593"/>
      <c r="AZ6" s="593"/>
      <c r="BA6" s="593"/>
      <c r="BB6" s="593"/>
      <c r="BC6" s="593"/>
      <c r="BD6" s="593"/>
      <c r="BE6" s="593"/>
      <c r="BF6" s="594"/>
      <c r="BG6" s="595">
        <v>1623324</v>
      </c>
      <c r="BH6" s="596"/>
      <c r="BI6" s="596"/>
      <c r="BJ6" s="596"/>
      <c r="BK6" s="596"/>
      <c r="BL6" s="596"/>
      <c r="BM6" s="596"/>
      <c r="BN6" s="597"/>
      <c r="BO6" s="598">
        <v>100</v>
      </c>
      <c r="BP6" s="598"/>
      <c r="BQ6" s="598"/>
      <c r="BR6" s="598"/>
      <c r="BS6" s="599" t="s">
        <v>210</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119484</v>
      </c>
      <c r="CS6" s="596"/>
      <c r="CT6" s="596"/>
      <c r="CU6" s="596"/>
      <c r="CV6" s="596"/>
      <c r="CW6" s="596"/>
      <c r="CX6" s="596"/>
      <c r="CY6" s="597"/>
      <c r="CZ6" s="598">
        <v>1.2</v>
      </c>
      <c r="DA6" s="598"/>
      <c r="DB6" s="598"/>
      <c r="DC6" s="598"/>
      <c r="DD6" s="604" t="s">
        <v>210</v>
      </c>
      <c r="DE6" s="596"/>
      <c r="DF6" s="596"/>
      <c r="DG6" s="596"/>
      <c r="DH6" s="596"/>
      <c r="DI6" s="596"/>
      <c r="DJ6" s="596"/>
      <c r="DK6" s="596"/>
      <c r="DL6" s="596"/>
      <c r="DM6" s="596"/>
      <c r="DN6" s="596"/>
      <c r="DO6" s="596"/>
      <c r="DP6" s="597"/>
      <c r="DQ6" s="604">
        <v>119445</v>
      </c>
      <c r="DR6" s="596"/>
      <c r="DS6" s="596"/>
      <c r="DT6" s="596"/>
      <c r="DU6" s="596"/>
      <c r="DV6" s="596"/>
      <c r="DW6" s="596"/>
      <c r="DX6" s="596"/>
      <c r="DY6" s="596"/>
      <c r="DZ6" s="596"/>
      <c r="EA6" s="596"/>
      <c r="EB6" s="596"/>
      <c r="EC6" s="605"/>
    </row>
    <row r="7" spans="2:143" ht="11.25" customHeight="1">
      <c r="B7" s="592" t="s">
        <v>217</v>
      </c>
      <c r="C7" s="593"/>
      <c r="D7" s="593"/>
      <c r="E7" s="593"/>
      <c r="F7" s="593"/>
      <c r="G7" s="593"/>
      <c r="H7" s="593"/>
      <c r="I7" s="593"/>
      <c r="J7" s="593"/>
      <c r="K7" s="593"/>
      <c r="L7" s="593"/>
      <c r="M7" s="593"/>
      <c r="N7" s="593"/>
      <c r="O7" s="593"/>
      <c r="P7" s="593"/>
      <c r="Q7" s="594"/>
      <c r="R7" s="595">
        <v>1174</v>
      </c>
      <c r="S7" s="596"/>
      <c r="T7" s="596"/>
      <c r="U7" s="596"/>
      <c r="V7" s="596"/>
      <c r="W7" s="596"/>
      <c r="X7" s="596"/>
      <c r="Y7" s="597"/>
      <c r="Z7" s="598">
        <v>0</v>
      </c>
      <c r="AA7" s="598"/>
      <c r="AB7" s="598"/>
      <c r="AC7" s="598"/>
      <c r="AD7" s="599">
        <v>1174</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520300</v>
      </c>
      <c r="BH7" s="596"/>
      <c r="BI7" s="596"/>
      <c r="BJ7" s="596"/>
      <c r="BK7" s="596"/>
      <c r="BL7" s="596"/>
      <c r="BM7" s="596"/>
      <c r="BN7" s="597"/>
      <c r="BO7" s="598">
        <v>32</v>
      </c>
      <c r="BP7" s="598"/>
      <c r="BQ7" s="598"/>
      <c r="BR7" s="598"/>
      <c r="BS7" s="599" t="s">
        <v>210</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1504827</v>
      </c>
      <c r="CS7" s="596"/>
      <c r="CT7" s="596"/>
      <c r="CU7" s="596"/>
      <c r="CV7" s="596"/>
      <c r="CW7" s="596"/>
      <c r="CX7" s="596"/>
      <c r="CY7" s="597"/>
      <c r="CZ7" s="598">
        <v>15</v>
      </c>
      <c r="DA7" s="598"/>
      <c r="DB7" s="598"/>
      <c r="DC7" s="598"/>
      <c r="DD7" s="604">
        <v>78321</v>
      </c>
      <c r="DE7" s="596"/>
      <c r="DF7" s="596"/>
      <c r="DG7" s="596"/>
      <c r="DH7" s="596"/>
      <c r="DI7" s="596"/>
      <c r="DJ7" s="596"/>
      <c r="DK7" s="596"/>
      <c r="DL7" s="596"/>
      <c r="DM7" s="596"/>
      <c r="DN7" s="596"/>
      <c r="DO7" s="596"/>
      <c r="DP7" s="597"/>
      <c r="DQ7" s="604">
        <v>1114786</v>
      </c>
      <c r="DR7" s="596"/>
      <c r="DS7" s="596"/>
      <c r="DT7" s="596"/>
      <c r="DU7" s="596"/>
      <c r="DV7" s="596"/>
      <c r="DW7" s="596"/>
      <c r="DX7" s="596"/>
      <c r="DY7" s="596"/>
      <c r="DZ7" s="596"/>
      <c r="EA7" s="596"/>
      <c r="EB7" s="596"/>
      <c r="EC7" s="605"/>
    </row>
    <row r="8" spans="2:143" ht="11.25" customHeight="1">
      <c r="B8" s="592" t="s">
        <v>220</v>
      </c>
      <c r="C8" s="593"/>
      <c r="D8" s="593"/>
      <c r="E8" s="593"/>
      <c r="F8" s="593"/>
      <c r="G8" s="593"/>
      <c r="H8" s="593"/>
      <c r="I8" s="593"/>
      <c r="J8" s="593"/>
      <c r="K8" s="593"/>
      <c r="L8" s="593"/>
      <c r="M8" s="593"/>
      <c r="N8" s="593"/>
      <c r="O8" s="593"/>
      <c r="P8" s="593"/>
      <c r="Q8" s="594"/>
      <c r="R8" s="595">
        <v>2708</v>
      </c>
      <c r="S8" s="596"/>
      <c r="T8" s="596"/>
      <c r="U8" s="596"/>
      <c r="V8" s="596"/>
      <c r="W8" s="596"/>
      <c r="X8" s="596"/>
      <c r="Y8" s="597"/>
      <c r="Z8" s="598">
        <v>0</v>
      </c>
      <c r="AA8" s="598"/>
      <c r="AB8" s="598"/>
      <c r="AC8" s="598"/>
      <c r="AD8" s="599">
        <v>2708</v>
      </c>
      <c r="AE8" s="599"/>
      <c r="AF8" s="599"/>
      <c r="AG8" s="599"/>
      <c r="AH8" s="599"/>
      <c r="AI8" s="599"/>
      <c r="AJ8" s="599"/>
      <c r="AK8" s="599"/>
      <c r="AL8" s="600">
        <v>0</v>
      </c>
      <c r="AM8" s="601"/>
      <c r="AN8" s="601"/>
      <c r="AO8" s="602"/>
      <c r="AP8" s="592" t="s">
        <v>221</v>
      </c>
      <c r="AQ8" s="593"/>
      <c r="AR8" s="593"/>
      <c r="AS8" s="593"/>
      <c r="AT8" s="593"/>
      <c r="AU8" s="593"/>
      <c r="AV8" s="593"/>
      <c r="AW8" s="593"/>
      <c r="AX8" s="593"/>
      <c r="AY8" s="593"/>
      <c r="AZ8" s="593"/>
      <c r="BA8" s="593"/>
      <c r="BB8" s="593"/>
      <c r="BC8" s="593"/>
      <c r="BD8" s="593"/>
      <c r="BE8" s="593"/>
      <c r="BF8" s="594"/>
      <c r="BG8" s="595">
        <v>25879</v>
      </c>
      <c r="BH8" s="596"/>
      <c r="BI8" s="596"/>
      <c r="BJ8" s="596"/>
      <c r="BK8" s="596"/>
      <c r="BL8" s="596"/>
      <c r="BM8" s="596"/>
      <c r="BN8" s="597"/>
      <c r="BO8" s="598">
        <v>1.6</v>
      </c>
      <c r="BP8" s="598"/>
      <c r="BQ8" s="598"/>
      <c r="BR8" s="598"/>
      <c r="BS8" s="604" t="s">
        <v>112</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3030360</v>
      </c>
      <c r="CS8" s="596"/>
      <c r="CT8" s="596"/>
      <c r="CU8" s="596"/>
      <c r="CV8" s="596"/>
      <c r="CW8" s="596"/>
      <c r="CX8" s="596"/>
      <c r="CY8" s="597"/>
      <c r="CZ8" s="598">
        <v>30.2</v>
      </c>
      <c r="DA8" s="598"/>
      <c r="DB8" s="598"/>
      <c r="DC8" s="598"/>
      <c r="DD8" s="604">
        <v>43662</v>
      </c>
      <c r="DE8" s="596"/>
      <c r="DF8" s="596"/>
      <c r="DG8" s="596"/>
      <c r="DH8" s="596"/>
      <c r="DI8" s="596"/>
      <c r="DJ8" s="596"/>
      <c r="DK8" s="596"/>
      <c r="DL8" s="596"/>
      <c r="DM8" s="596"/>
      <c r="DN8" s="596"/>
      <c r="DO8" s="596"/>
      <c r="DP8" s="597"/>
      <c r="DQ8" s="604">
        <v>1558836</v>
      </c>
      <c r="DR8" s="596"/>
      <c r="DS8" s="596"/>
      <c r="DT8" s="596"/>
      <c r="DU8" s="596"/>
      <c r="DV8" s="596"/>
      <c r="DW8" s="596"/>
      <c r="DX8" s="596"/>
      <c r="DY8" s="596"/>
      <c r="DZ8" s="596"/>
      <c r="EA8" s="596"/>
      <c r="EB8" s="596"/>
      <c r="EC8" s="605"/>
    </row>
    <row r="9" spans="2:143" ht="11.25" customHeight="1">
      <c r="B9" s="592" t="s">
        <v>223</v>
      </c>
      <c r="C9" s="593"/>
      <c r="D9" s="593"/>
      <c r="E9" s="593"/>
      <c r="F9" s="593"/>
      <c r="G9" s="593"/>
      <c r="H9" s="593"/>
      <c r="I9" s="593"/>
      <c r="J9" s="593"/>
      <c r="K9" s="593"/>
      <c r="L9" s="593"/>
      <c r="M9" s="593"/>
      <c r="N9" s="593"/>
      <c r="O9" s="593"/>
      <c r="P9" s="593"/>
      <c r="Q9" s="594"/>
      <c r="R9" s="595">
        <v>1970</v>
      </c>
      <c r="S9" s="596"/>
      <c r="T9" s="596"/>
      <c r="U9" s="596"/>
      <c r="V9" s="596"/>
      <c r="W9" s="596"/>
      <c r="X9" s="596"/>
      <c r="Y9" s="597"/>
      <c r="Z9" s="598">
        <v>0</v>
      </c>
      <c r="AA9" s="598"/>
      <c r="AB9" s="598"/>
      <c r="AC9" s="598"/>
      <c r="AD9" s="599">
        <v>1970</v>
      </c>
      <c r="AE9" s="599"/>
      <c r="AF9" s="599"/>
      <c r="AG9" s="599"/>
      <c r="AH9" s="599"/>
      <c r="AI9" s="599"/>
      <c r="AJ9" s="599"/>
      <c r="AK9" s="599"/>
      <c r="AL9" s="600">
        <v>0</v>
      </c>
      <c r="AM9" s="601"/>
      <c r="AN9" s="601"/>
      <c r="AO9" s="602"/>
      <c r="AP9" s="592" t="s">
        <v>224</v>
      </c>
      <c r="AQ9" s="593"/>
      <c r="AR9" s="593"/>
      <c r="AS9" s="593"/>
      <c r="AT9" s="593"/>
      <c r="AU9" s="593"/>
      <c r="AV9" s="593"/>
      <c r="AW9" s="593"/>
      <c r="AX9" s="593"/>
      <c r="AY9" s="593"/>
      <c r="AZ9" s="593"/>
      <c r="BA9" s="593"/>
      <c r="BB9" s="593"/>
      <c r="BC9" s="593"/>
      <c r="BD9" s="593"/>
      <c r="BE9" s="593"/>
      <c r="BF9" s="594"/>
      <c r="BG9" s="595">
        <v>435808</v>
      </c>
      <c r="BH9" s="596"/>
      <c r="BI9" s="596"/>
      <c r="BJ9" s="596"/>
      <c r="BK9" s="596"/>
      <c r="BL9" s="596"/>
      <c r="BM9" s="596"/>
      <c r="BN9" s="597"/>
      <c r="BO9" s="598">
        <v>26.8</v>
      </c>
      <c r="BP9" s="598"/>
      <c r="BQ9" s="598"/>
      <c r="BR9" s="598"/>
      <c r="BS9" s="604" t="s">
        <v>112</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970826</v>
      </c>
      <c r="CS9" s="596"/>
      <c r="CT9" s="596"/>
      <c r="CU9" s="596"/>
      <c r="CV9" s="596"/>
      <c r="CW9" s="596"/>
      <c r="CX9" s="596"/>
      <c r="CY9" s="597"/>
      <c r="CZ9" s="598">
        <v>9.6999999999999993</v>
      </c>
      <c r="DA9" s="598"/>
      <c r="DB9" s="598"/>
      <c r="DC9" s="598"/>
      <c r="DD9" s="604">
        <v>31337</v>
      </c>
      <c r="DE9" s="596"/>
      <c r="DF9" s="596"/>
      <c r="DG9" s="596"/>
      <c r="DH9" s="596"/>
      <c r="DI9" s="596"/>
      <c r="DJ9" s="596"/>
      <c r="DK9" s="596"/>
      <c r="DL9" s="596"/>
      <c r="DM9" s="596"/>
      <c r="DN9" s="596"/>
      <c r="DO9" s="596"/>
      <c r="DP9" s="597"/>
      <c r="DQ9" s="604">
        <v>921020</v>
      </c>
      <c r="DR9" s="596"/>
      <c r="DS9" s="596"/>
      <c r="DT9" s="596"/>
      <c r="DU9" s="596"/>
      <c r="DV9" s="596"/>
      <c r="DW9" s="596"/>
      <c r="DX9" s="596"/>
      <c r="DY9" s="596"/>
      <c r="DZ9" s="596"/>
      <c r="EA9" s="596"/>
      <c r="EB9" s="596"/>
      <c r="EC9" s="605"/>
    </row>
    <row r="10" spans="2:143" ht="11.25" customHeight="1">
      <c r="B10" s="592" t="s">
        <v>226</v>
      </c>
      <c r="C10" s="593"/>
      <c r="D10" s="593"/>
      <c r="E10" s="593"/>
      <c r="F10" s="593"/>
      <c r="G10" s="593"/>
      <c r="H10" s="593"/>
      <c r="I10" s="593"/>
      <c r="J10" s="593"/>
      <c r="K10" s="593"/>
      <c r="L10" s="593"/>
      <c r="M10" s="593"/>
      <c r="N10" s="593"/>
      <c r="O10" s="593"/>
      <c r="P10" s="593"/>
      <c r="Q10" s="594"/>
      <c r="R10" s="595">
        <v>299556</v>
      </c>
      <c r="S10" s="596"/>
      <c r="T10" s="596"/>
      <c r="U10" s="596"/>
      <c r="V10" s="596"/>
      <c r="W10" s="596"/>
      <c r="X10" s="596"/>
      <c r="Y10" s="597"/>
      <c r="Z10" s="598">
        <v>2.8</v>
      </c>
      <c r="AA10" s="598"/>
      <c r="AB10" s="598"/>
      <c r="AC10" s="598"/>
      <c r="AD10" s="599">
        <v>299556</v>
      </c>
      <c r="AE10" s="599"/>
      <c r="AF10" s="599"/>
      <c r="AG10" s="599"/>
      <c r="AH10" s="599"/>
      <c r="AI10" s="599"/>
      <c r="AJ10" s="599"/>
      <c r="AK10" s="599"/>
      <c r="AL10" s="600">
        <v>5</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35573</v>
      </c>
      <c r="BH10" s="596"/>
      <c r="BI10" s="596"/>
      <c r="BJ10" s="596"/>
      <c r="BK10" s="596"/>
      <c r="BL10" s="596"/>
      <c r="BM10" s="596"/>
      <c r="BN10" s="597"/>
      <c r="BO10" s="598">
        <v>2.2000000000000002</v>
      </c>
      <c r="BP10" s="598"/>
      <c r="BQ10" s="598"/>
      <c r="BR10" s="598"/>
      <c r="BS10" s="604" t="s">
        <v>112</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t="s">
        <v>112</v>
      </c>
      <c r="CS10" s="596"/>
      <c r="CT10" s="596"/>
      <c r="CU10" s="596"/>
      <c r="CV10" s="596"/>
      <c r="CW10" s="596"/>
      <c r="CX10" s="596"/>
      <c r="CY10" s="597"/>
      <c r="CZ10" s="598" t="s">
        <v>112</v>
      </c>
      <c r="DA10" s="598"/>
      <c r="DB10" s="598"/>
      <c r="DC10" s="598"/>
      <c r="DD10" s="604" t="s">
        <v>112</v>
      </c>
      <c r="DE10" s="596"/>
      <c r="DF10" s="596"/>
      <c r="DG10" s="596"/>
      <c r="DH10" s="596"/>
      <c r="DI10" s="596"/>
      <c r="DJ10" s="596"/>
      <c r="DK10" s="596"/>
      <c r="DL10" s="596"/>
      <c r="DM10" s="596"/>
      <c r="DN10" s="596"/>
      <c r="DO10" s="596"/>
      <c r="DP10" s="597"/>
      <c r="DQ10" s="604" t="s">
        <v>112</v>
      </c>
      <c r="DR10" s="596"/>
      <c r="DS10" s="596"/>
      <c r="DT10" s="596"/>
      <c r="DU10" s="596"/>
      <c r="DV10" s="596"/>
      <c r="DW10" s="596"/>
      <c r="DX10" s="596"/>
      <c r="DY10" s="596"/>
      <c r="DZ10" s="596"/>
      <c r="EA10" s="596"/>
      <c r="EB10" s="596"/>
      <c r="EC10" s="605"/>
    </row>
    <row r="11" spans="2:143" ht="11.25" customHeight="1">
      <c r="B11" s="592" t="s">
        <v>229</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23040</v>
      </c>
      <c r="BH11" s="596"/>
      <c r="BI11" s="596"/>
      <c r="BJ11" s="596"/>
      <c r="BK11" s="596"/>
      <c r="BL11" s="596"/>
      <c r="BM11" s="596"/>
      <c r="BN11" s="597"/>
      <c r="BO11" s="598">
        <v>1.4</v>
      </c>
      <c r="BP11" s="598"/>
      <c r="BQ11" s="598"/>
      <c r="BR11" s="598"/>
      <c r="BS11" s="604" t="s">
        <v>112</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638630</v>
      </c>
      <c r="CS11" s="596"/>
      <c r="CT11" s="596"/>
      <c r="CU11" s="596"/>
      <c r="CV11" s="596"/>
      <c r="CW11" s="596"/>
      <c r="CX11" s="596"/>
      <c r="CY11" s="597"/>
      <c r="CZ11" s="598">
        <v>6.4</v>
      </c>
      <c r="DA11" s="598"/>
      <c r="DB11" s="598"/>
      <c r="DC11" s="598"/>
      <c r="DD11" s="604">
        <v>283270</v>
      </c>
      <c r="DE11" s="596"/>
      <c r="DF11" s="596"/>
      <c r="DG11" s="596"/>
      <c r="DH11" s="596"/>
      <c r="DI11" s="596"/>
      <c r="DJ11" s="596"/>
      <c r="DK11" s="596"/>
      <c r="DL11" s="596"/>
      <c r="DM11" s="596"/>
      <c r="DN11" s="596"/>
      <c r="DO11" s="596"/>
      <c r="DP11" s="597"/>
      <c r="DQ11" s="604">
        <v>333317</v>
      </c>
      <c r="DR11" s="596"/>
      <c r="DS11" s="596"/>
      <c r="DT11" s="596"/>
      <c r="DU11" s="596"/>
      <c r="DV11" s="596"/>
      <c r="DW11" s="596"/>
      <c r="DX11" s="596"/>
      <c r="DY11" s="596"/>
      <c r="DZ11" s="596"/>
      <c r="EA11" s="596"/>
      <c r="EB11" s="596"/>
      <c r="EC11" s="605"/>
    </row>
    <row r="12" spans="2:143" ht="11.25" customHeight="1">
      <c r="B12" s="592" t="s">
        <v>232</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955078</v>
      </c>
      <c r="BH12" s="596"/>
      <c r="BI12" s="596"/>
      <c r="BJ12" s="596"/>
      <c r="BK12" s="596"/>
      <c r="BL12" s="596"/>
      <c r="BM12" s="596"/>
      <c r="BN12" s="597"/>
      <c r="BO12" s="598">
        <v>58.8</v>
      </c>
      <c r="BP12" s="598"/>
      <c r="BQ12" s="598"/>
      <c r="BR12" s="598"/>
      <c r="BS12" s="604" t="s">
        <v>112</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388266</v>
      </c>
      <c r="CS12" s="596"/>
      <c r="CT12" s="596"/>
      <c r="CU12" s="596"/>
      <c r="CV12" s="596"/>
      <c r="CW12" s="596"/>
      <c r="CX12" s="596"/>
      <c r="CY12" s="597"/>
      <c r="CZ12" s="598">
        <v>3.9</v>
      </c>
      <c r="DA12" s="598"/>
      <c r="DB12" s="598"/>
      <c r="DC12" s="598"/>
      <c r="DD12" s="604">
        <v>30483</v>
      </c>
      <c r="DE12" s="596"/>
      <c r="DF12" s="596"/>
      <c r="DG12" s="596"/>
      <c r="DH12" s="596"/>
      <c r="DI12" s="596"/>
      <c r="DJ12" s="596"/>
      <c r="DK12" s="596"/>
      <c r="DL12" s="596"/>
      <c r="DM12" s="596"/>
      <c r="DN12" s="596"/>
      <c r="DO12" s="596"/>
      <c r="DP12" s="597"/>
      <c r="DQ12" s="604">
        <v>271239</v>
      </c>
      <c r="DR12" s="596"/>
      <c r="DS12" s="596"/>
      <c r="DT12" s="596"/>
      <c r="DU12" s="596"/>
      <c r="DV12" s="596"/>
      <c r="DW12" s="596"/>
      <c r="DX12" s="596"/>
      <c r="DY12" s="596"/>
      <c r="DZ12" s="596"/>
      <c r="EA12" s="596"/>
      <c r="EB12" s="596"/>
      <c r="EC12" s="605"/>
    </row>
    <row r="13" spans="2:143" ht="11.25" customHeight="1">
      <c r="B13" s="592" t="s">
        <v>235</v>
      </c>
      <c r="C13" s="593"/>
      <c r="D13" s="593"/>
      <c r="E13" s="593"/>
      <c r="F13" s="593"/>
      <c r="G13" s="593"/>
      <c r="H13" s="593"/>
      <c r="I13" s="593"/>
      <c r="J13" s="593"/>
      <c r="K13" s="593"/>
      <c r="L13" s="593"/>
      <c r="M13" s="593"/>
      <c r="N13" s="593"/>
      <c r="O13" s="593"/>
      <c r="P13" s="593"/>
      <c r="Q13" s="594"/>
      <c r="R13" s="595">
        <v>16183</v>
      </c>
      <c r="S13" s="596"/>
      <c r="T13" s="596"/>
      <c r="U13" s="596"/>
      <c r="V13" s="596"/>
      <c r="W13" s="596"/>
      <c r="X13" s="596"/>
      <c r="Y13" s="597"/>
      <c r="Z13" s="598">
        <v>0.2</v>
      </c>
      <c r="AA13" s="598"/>
      <c r="AB13" s="598"/>
      <c r="AC13" s="598"/>
      <c r="AD13" s="599">
        <v>16183</v>
      </c>
      <c r="AE13" s="599"/>
      <c r="AF13" s="599"/>
      <c r="AG13" s="599"/>
      <c r="AH13" s="599"/>
      <c r="AI13" s="599"/>
      <c r="AJ13" s="599"/>
      <c r="AK13" s="599"/>
      <c r="AL13" s="600">
        <v>0.3</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950589</v>
      </c>
      <c r="BH13" s="596"/>
      <c r="BI13" s="596"/>
      <c r="BJ13" s="596"/>
      <c r="BK13" s="596"/>
      <c r="BL13" s="596"/>
      <c r="BM13" s="596"/>
      <c r="BN13" s="597"/>
      <c r="BO13" s="598">
        <v>58.5</v>
      </c>
      <c r="BP13" s="598"/>
      <c r="BQ13" s="598"/>
      <c r="BR13" s="598"/>
      <c r="BS13" s="604" t="s">
        <v>112</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1002823</v>
      </c>
      <c r="CS13" s="596"/>
      <c r="CT13" s="596"/>
      <c r="CU13" s="596"/>
      <c r="CV13" s="596"/>
      <c r="CW13" s="596"/>
      <c r="CX13" s="596"/>
      <c r="CY13" s="597"/>
      <c r="CZ13" s="598">
        <v>10</v>
      </c>
      <c r="DA13" s="598"/>
      <c r="DB13" s="598"/>
      <c r="DC13" s="598"/>
      <c r="DD13" s="604">
        <v>683096</v>
      </c>
      <c r="DE13" s="596"/>
      <c r="DF13" s="596"/>
      <c r="DG13" s="596"/>
      <c r="DH13" s="596"/>
      <c r="DI13" s="596"/>
      <c r="DJ13" s="596"/>
      <c r="DK13" s="596"/>
      <c r="DL13" s="596"/>
      <c r="DM13" s="596"/>
      <c r="DN13" s="596"/>
      <c r="DO13" s="596"/>
      <c r="DP13" s="597"/>
      <c r="DQ13" s="604">
        <v>457632</v>
      </c>
      <c r="DR13" s="596"/>
      <c r="DS13" s="596"/>
      <c r="DT13" s="596"/>
      <c r="DU13" s="596"/>
      <c r="DV13" s="596"/>
      <c r="DW13" s="596"/>
      <c r="DX13" s="596"/>
      <c r="DY13" s="596"/>
      <c r="DZ13" s="596"/>
      <c r="EA13" s="596"/>
      <c r="EB13" s="596"/>
      <c r="EC13" s="605"/>
    </row>
    <row r="14" spans="2:143" ht="11.25" customHeight="1">
      <c r="B14" s="592" t="s">
        <v>238</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57319</v>
      </c>
      <c r="BH14" s="596"/>
      <c r="BI14" s="596"/>
      <c r="BJ14" s="596"/>
      <c r="BK14" s="596"/>
      <c r="BL14" s="596"/>
      <c r="BM14" s="596"/>
      <c r="BN14" s="597"/>
      <c r="BO14" s="598">
        <v>3.5</v>
      </c>
      <c r="BP14" s="598"/>
      <c r="BQ14" s="598"/>
      <c r="BR14" s="598"/>
      <c r="BS14" s="604" t="s">
        <v>112</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384311</v>
      </c>
      <c r="CS14" s="596"/>
      <c r="CT14" s="596"/>
      <c r="CU14" s="596"/>
      <c r="CV14" s="596"/>
      <c r="CW14" s="596"/>
      <c r="CX14" s="596"/>
      <c r="CY14" s="597"/>
      <c r="CZ14" s="598">
        <v>3.8</v>
      </c>
      <c r="DA14" s="598"/>
      <c r="DB14" s="598"/>
      <c r="DC14" s="598"/>
      <c r="DD14" s="604">
        <v>28198</v>
      </c>
      <c r="DE14" s="596"/>
      <c r="DF14" s="596"/>
      <c r="DG14" s="596"/>
      <c r="DH14" s="596"/>
      <c r="DI14" s="596"/>
      <c r="DJ14" s="596"/>
      <c r="DK14" s="596"/>
      <c r="DL14" s="596"/>
      <c r="DM14" s="596"/>
      <c r="DN14" s="596"/>
      <c r="DO14" s="596"/>
      <c r="DP14" s="597"/>
      <c r="DQ14" s="604">
        <v>348732</v>
      </c>
      <c r="DR14" s="596"/>
      <c r="DS14" s="596"/>
      <c r="DT14" s="596"/>
      <c r="DU14" s="596"/>
      <c r="DV14" s="596"/>
      <c r="DW14" s="596"/>
      <c r="DX14" s="596"/>
      <c r="DY14" s="596"/>
      <c r="DZ14" s="596"/>
      <c r="EA14" s="596"/>
      <c r="EB14" s="596"/>
      <c r="EC14" s="605"/>
    </row>
    <row r="15" spans="2:143" ht="11.25" customHeight="1">
      <c r="B15" s="592" t="s">
        <v>241</v>
      </c>
      <c r="C15" s="593"/>
      <c r="D15" s="593"/>
      <c r="E15" s="593"/>
      <c r="F15" s="593"/>
      <c r="G15" s="593"/>
      <c r="H15" s="593"/>
      <c r="I15" s="593"/>
      <c r="J15" s="593"/>
      <c r="K15" s="593"/>
      <c r="L15" s="593"/>
      <c r="M15" s="593"/>
      <c r="N15" s="593"/>
      <c r="O15" s="593"/>
      <c r="P15" s="593"/>
      <c r="Q15" s="594"/>
      <c r="R15" s="595">
        <v>4224</v>
      </c>
      <c r="S15" s="596"/>
      <c r="T15" s="596"/>
      <c r="U15" s="596"/>
      <c r="V15" s="596"/>
      <c r="W15" s="596"/>
      <c r="X15" s="596"/>
      <c r="Y15" s="597"/>
      <c r="Z15" s="598">
        <v>0</v>
      </c>
      <c r="AA15" s="598"/>
      <c r="AB15" s="598"/>
      <c r="AC15" s="598"/>
      <c r="AD15" s="599">
        <v>4224</v>
      </c>
      <c r="AE15" s="599"/>
      <c r="AF15" s="599"/>
      <c r="AG15" s="599"/>
      <c r="AH15" s="599"/>
      <c r="AI15" s="599"/>
      <c r="AJ15" s="599"/>
      <c r="AK15" s="599"/>
      <c r="AL15" s="600">
        <v>0.1</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90609</v>
      </c>
      <c r="BH15" s="596"/>
      <c r="BI15" s="596"/>
      <c r="BJ15" s="596"/>
      <c r="BK15" s="596"/>
      <c r="BL15" s="596"/>
      <c r="BM15" s="596"/>
      <c r="BN15" s="597"/>
      <c r="BO15" s="598">
        <v>5.6</v>
      </c>
      <c r="BP15" s="598"/>
      <c r="BQ15" s="598"/>
      <c r="BR15" s="598"/>
      <c r="BS15" s="604" t="s">
        <v>112</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758331</v>
      </c>
      <c r="CS15" s="596"/>
      <c r="CT15" s="596"/>
      <c r="CU15" s="596"/>
      <c r="CV15" s="596"/>
      <c r="CW15" s="596"/>
      <c r="CX15" s="596"/>
      <c r="CY15" s="597"/>
      <c r="CZ15" s="598">
        <v>7.5</v>
      </c>
      <c r="DA15" s="598"/>
      <c r="DB15" s="598"/>
      <c r="DC15" s="598"/>
      <c r="DD15" s="604">
        <v>45828</v>
      </c>
      <c r="DE15" s="596"/>
      <c r="DF15" s="596"/>
      <c r="DG15" s="596"/>
      <c r="DH15" s="596"/>
      <c r="DI15" s="596"/>
      <c r="DJ15" s="596"/>
      <c r="DK15" s="596"/>
      <c r="DL15" s="596"/>
      <c r="DM15" s="596"/>
      <c r="DN15" s="596"/>
      <c r="DO15" s="596"/>
      <c r="DP15" s="597"/>
      <c r="DQ15" s="604">
        <v>690477</v>
      </c>
      <c r="DR15" s="596"/>
      <c r="DS15" s="596"/>
      <c r="DT15" s="596"/>
      <c r="DU15" s="596"/>
      <c r="DV15" s="596"/>
      <c r="DW15" s="596"/>
      <c r="DX15" s="596"/>
      <c r="DY15" s="596"/>
      <c r="DZ15" s="596"/>
      <c r="EA15" s="596"/>
      <c r="EB15" s="596"/>
      <c r="EC15" s="605"/>
    </row>
    <row r="16" spans="2:143" ht="11.25" customHeight="1">
      <c r="B16" s="592" t="s">
        <v>244</v>
      </c>
      <c r="C16" s="593"/>
      <c r="D16" s="593"/>
      <c r="E16" s="593"/>
      <c r="F16" s="593"/>
      <c r="G16" s="593"/>
      <c r="H16" s="593"/>
      <c r="I16" s="593"/>
      <c r="J16" s="593"/>
      <c r="K16" s="593"/>
      <c r="L16" s="593"/>
      <c r="M16" s="593"/>
      <c r="N16" s="593"/>
      <c r="O16" s="593"/>
      <c r="P16" s="593"/>
      <c r="Q16" s="594"/>
      <c r="R16" s="595">
        <v>4148196</v>
      </c>
      <c r="S16" s="596"/>
      <c r="T16" s="596"/>
      <c r="U16" s="596"/>
      <c r="V16" s="596"/>
      <c r="W16" s="596"/>
      <c r="X16" s="596"/>
      <c r="Y16" s="597"/>
      <c r="Z16" s="598">
        <v>39.299999999999997</v>
      </c>
      <c r="AA16" s="598"/>
      <c r="AB16" s="598"/>
      <c r="AC16" s="598"/>
      <c r="AD16" s="599">
        <v>3880271</v>
      </c>
      <c r="AE16" s="599"/>
      <c r="AF16" s="599"/>
      <c r="AG16" s="599"/>
      <c r="AH16" s="599"/>
      <c r="AI16" s="599"/>
      <c r="AJ16" s="599"/>
      <c r="AK16" s="599"/>
      <c r="AL16" s="600">
        <v>64.400000000000006</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v>18</v>
      </c>
      <c r="BH16" s="596"/>
      <c r="BI16" s="596"/>
      <c r="BJ16" s="596"/>
      <c r="BK16" s="596"/>
      <c r="BL16" s="596"/>
      <c r="BM16" s="596"/>
      <c r="BN16" s="597"/>
      <c r="BO16" s="598">
        <v>0</v>
      </c>
      <c r="BP16" s="598"/>
      <c r="BQ16" s="598"/>
      <c r="BR16" s="598"/>
      <c r="BS16" s="604" t="s">
        <v>112</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140997</v>
      </c>
      <c r="CS16" s="596"/>
      <c r="CT16" s="596"/>
      <c r="CU16" s="596"/>
      <c r="CV16" s="596"/>
      <c r="CW16" s="596"/>
      <c r="CX16" s="596"/>
      <c r="CY16" s="597"/>
      <c r="CZ16" s="598">
        <v>1.4</v>
      </c>
      <c r="DA16" s="598"/>
      <c r="DB16" s="598"/>
      <c r="DC16" s="598"/>
      <c r="DD16" s="604" t="s">
        <v>112</v>
      </c>
      <c r="DE16" s="596"/>
      <c r="DF16" s="596"/>
      <c r="DG16" s="596"/>
      <c r="DH16" s="596"/>
      <c r="DI16" s="596"/>
      <c r="DJ16" s="596"/>
      <c r="DK16" s="596"/>
      <c r="DL16" s="596"/>
      <c r="DM16" s="596"/>
      <c r="DN16" s="596"/>
      <c r="DO16" s="596"/>
      <c r="DP16" s="597"/>
      <c r="DQ16" s="604">
        <v>32131</v>
      </c>
      <c r="DR16" s="596"/>
      <c r="DS16" s="596"/>
      <c r="DT16" s="596"/>
      <c r="DU16" s="596"/>
      <c r="DV16" s="596"/>
      <c r="DW16" s="596"/>
      <c r="DX16" s="596"/>
      <c r="DY16" s="596"/>
      <c r="DZ16" s="596"/>
      <c r="EA16" s="596"/>
      <c r="EB16" s="596"/>
      <c r="EC16" s="605"/>
    </row>
    <row r="17" spans="2:133" ht="11.25" customHeight="1">
      <c r="B17" s="592" t="s">
        <v>247</v>
      </c>
      <c r="C17" s="593"/>
      <c r="D17" s="593"/>
      <c r="E17" s="593"/>
      <c r="F17" s="593"/>
      <c r="G17" s="593"/>
      <c r="H17" s="593"/>
      <c r="I17" s="593"/>
      <c r="J17" s="593"/>
      <c r="K17" s="593"/>
      <c r="L17" s="593"/>
      <c r="M17" s="593"/>
      <c r="N17" s="593"/>
      <c r="O17" s="593"/>
      <c r="P17" s="593"/>
      <c r="Q17" s="594"/>
      <c r="R17" s="595">
        <v>3880271</v>
      </c>
      <c r="S17" s="596"/>
      <c r="T17" s="596"/>
      <c r="U17" s="596"/>
      <c r="V17" s="596"/>
      <c r="W17" s="596"/>
      <c r="X17" s="596"/>
      <c r="Y17" s="597"/>
      <c r="Z17" s="598">
        <v>36.799999999999997</v>
      </c>
      <c r="AA17" s="598"/>
      <c r="AB17" s="598"/>
      <c r="AC17" s="598"/>
      <c r="AD17" s="599">
        <v>3880271</v>
      </c>
      <c r="AE17" s="599"/>
      <c r="AF17" s="599"/>
      <c r="AG17" s="599"/>
      <c r="AH17" s="599"/>
      <c r="AI17" s="599"/>
      <c r="AJ17" s="599"/>
      <c r="AK17" s="599"/>
      <c r="AL17" s="600">
        <v>64.400000000000006</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1110959</v>
      </c>
      <c r="CS17" s="596"/>
      <c r="CT17" s="596"/>
      <c r="CU17" s="596"/>
      <c r="CV17" s="596"/>
      <c r="CW17" s="596"/>
      <c r="CX17" s="596"/>
      <c r="CY17" s="597"/>
      <c r="CZ17" s="598">
        <v>11.1</v>
      </c>
      <c r="DA17" s="598"/>
      <c r="DB17" s="598"/>
      <c r="DC17" s="598"/>
      <c r="DD17" s="604" t="s">
        <v>112</v>
      </c>
      <c r="DE17" s="596"/>
      <c r="DF17" s="596"/>
      <c r="DG17" s="596"/>
      <c r="DH17" s="596"/>
      <c r="DI17" s="596"/>
      <c r="DJ17" s="596"/>
      <c r="DK17" s="596"/>
      <c r="DL17" s="596"/>
      <c r="DM17" s="596"/>
      <c r="DN17" s="596"/>
      <c r="DO17" s="596"/>
      <c r="DP17" s="597"/>
      <c r="DQ17" s="604">
        <v>1042147</v>
      </c>
      <c r="DR17" s="596"/>
      <c r="DS17" s="596"/>
      <c r="DT17" s="596"/>
      <c r="DU17" s="596"/>
      <c r="DV17" s="596"/>
      <c r="DW17" s="596"/>
      <c r="DX17" s="596"/>
      <c r="DY17" s="596"/>
      <c r="DZ17" s="596"/>
      <c r="EA17" s="596"/>
      <c r="EB17" s="596"/>
      <c r="EC17" s="605"/>
    </row>
    <row r="18" spans="2:133" ht="11.25" customHeight="1">
      <c r="B18" s="592" t="s">
        <v>250</v>
      </c>
      <c r="C18" s="593"/>
      <c r="D18" s="593"/>
      <c r="E18" s="593"/>
      <c r="F18" s="593"/>
      <c r="G18" s="593"/>
      <c r="H18" s="593"/>
      <c r="I18" s="593"/>
      <c r="J18" s="593"/>
      <c r="K18" s="593"/>
      <c r="L18" s="593"/>
      <c r="M18" s="593"/>
      <c r="N18" s="593"/>
      <c r="O18" s="593"/>
      <c r="P18" s="593"/>
      <c r="Q18" s="594"/>
      <c r="R18" s="595">
        <v>267925</v>
      </c>
      <c r="S18" s="596"/>
      <c r="T18" s="596"/>
      <c r="U18" s="596"/>
      <c r="V18" s="596"/>
      <c r="W18" s="596"/>
      <c r="X18" s="596"/>
      <c r="Y18" s="597"/>
      <c r="Z18" s="598">
        <v>2.5</v>
      </c>
      <c r="AA18" s="598"/>
      <c r="AB18" s="598"/>
      <c r="AC18" s="598"/>
      <c r="AD18" s="599" t="s">
        <v>112</v>
      </c>
      <c r="AE18" s="599"/>
      <c r="AF18" s="599"/>
      <c r="AG18" s="599"/>
      <c r="AH18" s="599"/>
      <c r="AI18" s="599"/>
      <c r="AJ18" s="599"/>
      <c r="AK18" s="599"/>
      <c r="AL18" s="600" t="s">
        <v>112</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253</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516</v>
      </c>
      <c r="BH19" s="596"/>
      <c r="BI19" s="596"/>
      <c r="BJ19" s="596"/>
      <c r="BK19" s="596"/>
      <c r="BL19" s="596"/>
      <c r="BM19" s="596"/>
      <c r="BN19" s="597"/>
      <c r="BO19" s="598">
        <v>0</v>
      </c>
      <c r="BP19" s="598"/>
      <c r="BQ19" s="598"/>
      <c r="BR19" s="598"/>
      <c r="BS19" s="604" t="s">
        <v>112</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256</v>
      </c>
      <c r="C20" s="593"/>
      <c r="D20" s="593"/>
      <c r="E20" s="593"/>
      <c r="F20" s="593"/>
      <c r="G20" s="593"/>
      <c r="H20" s="593"/>
      <c r="I20" s="593"/>
      <c r="J20" s="593"/>
      <c r="K20" s="593"/>
      <c r="L20" s="593"/>
      <c r="M20" s="593"/>
      <c r="N20" s="593"/>
      <c r="O20" s="593"/>
      <c r="P20" s="593"/>
      <c r="Q20" s="594"/>
      <c r="R20" s="595">
        <v>6193614</v>
      </c>
      <c r="S20" s="596"/>
      <c r="T20" s="596"/>
      <c r="U20" s="596"/>
      <c r="V20" s="596"/>
      <c r="W20" s="596"/>
      <c r="X20" s="596"/>
      <c r="Y20" s="597"/>
      <c r="Z20" s="598">
        <v>58.7</v>
      </c>
      <c r="AA20" s="598"/>
      <c r="AB20" s="598"/>
      <c r="AC20" s="598"/>
      <c r="AD20" s="599">
        <v>5925689</v>
      </c>
      <c r="AE20" s="599"/>
      <c r="AF20" s="599"/>
      <c r="AG20" s="599"/>
      <c r="AH20" s="599"/>
      <c r="AI20" s="599"/>
      <c r="AJ20" s="599"/>
      <c r="AK20" s="599"/>
      <c r="AL20" s="600">
        <v>98.3</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516</v>
      </c>
      <c r="BH20" s="596"/>
      <c r="BI20" s="596"/>
      <c r="BJ20" s="596"/>
      <c r="BK20" s="596"/>
      <c r="BL20" s="596"/>
      <c r="BM20" s="596"/>
      <c r="BN20" s="597"/>
      <c r="BO20" s="598">
        <v>0</v>
      </c>
      <c r="BP20" s="598"/>
      <c r="BQ20" s="598"/>
      <c r="BR20" s="598"/>
      <c r="BS20" s="604" t="s">
        <v>112</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10049814</v>
      </c>
      <c r="CS20" s="596"/>
      <c r="CT20" s="596"/>
      <c r="CU20" s="596"/>
      <c r="CV20" s="596"/>
      <c r="CW20" s="596"/>
      <c r="CX20" s="596"/>
      <c r="CY20" s="597"/>
      <c r="CZ20" s="598">
        <v>100</v>
      </c>
      <c r="DA20" s="598"/>
      <c r="DB20" s="598"/>
      <c r="DC20" s="598"/>
      <c r="DD20" s="604">
        <v>1224195</v>
      </c>
      <c r="DE20" s="596"/>
      <c r="DF20" s="596"/>
      <c r="DG20" s="596"/>
      <c r="DH20" s="596"/>
      <c r="DI20" s="596"/>
      <c r="DJ20" s="596"/>
      <c r="DK20" s="596"/>
      <c r="DL20" s="596"/>
      <c r="DM20" s="596"/>
      <c r="DN20" s="596"/>
      <c r="DO20" s="596"/>
      <c r="DP20" s="597"/>
      <c r="DQ20" s="604">
        <v>6889762</v>
      </c>
      <c r="DR20" s="596"/>
      <c r="DS20" s="596"/>
      <c r="DT20" s="596"/>
      <c r="DU20" s="596"/>
      <c r="DV20" s="596"/>
      <c r="DW20" s="596"/>
      <c r="DX20" s="596"/>
      <c r="DY20" s="596"/>
      <c r="DZ20" s="596"/>
      <c r="EA20" s="596"/>
      <c r="EB20" s="596"/>
      <c r="EC20" s="605"/>
    </row>
    <row r="21" spans="2:133" ht="11.25" customHeight="1">
      <c r="B21" s="592" t="s">
        <v>259</v>
      </c>
      <c r="C21" s="593"/>
      <c r="D21" s="593"/>
      <c r="E21" s="593"/>
      <c r="F21" s="593"/>
      <c r="G21" s="593"/>
      <c r="H21" s="593"/>
      <c r="I21" s="593"/>
      <c r="J21" s="593"/>
      <c r="K21" s="593"/>
      <c r="L21" s="593"/>
      <c r="M21" s="593"/>
      <c r="N21" s="593"/>
      <c r="O21" s="593"/>
      <c r="P21" s="593"/>
      <c r="Q21" s="594"/>
      <c r="R21" s="595">
        <v>1260</v>
      </c>
      <c r="S21" s="596"/>
      <c r="T21" s="596"/>
      <c r="U21" s="596"/>
      <c r="V21" s="596"/>
      <c r="W21" s="596"/>
      <c r="X21" s="596"/>
      <c r="Y21" s="597"/>
      <c r="Z21" s="598">
        <v>0</v>
      </c>
      <c r="AA21" s="598"/>
      <c r="AB21" s="598"/>
      <c r="AC21" s="598"/>
      <c r="AD21" s="599">
        <v>1260</v>
      </c>
      <c r="AE21" s="599"/>
      <c r="AF21" s="599"/>
      <c r="AG21" s="599"/>
      <c r="AH21" s="599"/>
      <c r="AI21" s="599"/>
      <c r="AJ21" s="599"/>
      <c r="AK21" s="599"/>
      <c r="AL21" s="600">
        <v>0</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v>516</v>
      </c>
      <c r="BH21" s="596"/>
      <c r="BI21" s="596"/>
      <c r="BJ21" s="596"/>
      <c r="BK21" s="596"/>
      <c r="BL21" s="596"/>
      <c r="BM21" s="596"/>
      <c r="BN21" s="597"/>
      <c r="BO21" s="598">
        <v>0</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261</v>
      </c>
      <c r="C22" s="593"/>
      <c r="D22" s="593"/>
      <c r="E22" s="593"/>
      <c r="F22" s="593"/>
      <c r="G22" s="593"/>
      <c r="H22" s="593"/>
      <c r="I22" s="593"/>
      <c r="J22" s="593"/>
      <c r="K22" s="593"/>
      <c r="L22" s="593"/>
      <c r="M22" s="593"/>
      <c r="N22" s="593"/>
      <c r="O22" s="593"/>
      <c r="P22" s="593"/>
      <c r="Q22" s="594"/>
      <c r="R22" s="595">
        <v>132114</v>
      </c>
      <c r="S22" s="596"/>
      <c r="T22" s="596"/>
      <c r="U22" s="596"/>
      <c r="V22" s="596"/>
      <c r="W22" s="596"/>
      <c r="X22" s="596"/>
      <c r="Y22" s="597"/>
      <c r="Z22" s="598">
        <v>1.3</v>
      </c>
      <c r="AA22" s="598"/>
      <c r="AB22" s="598"/>
      <c r="AC22" s="598"/>
      <c r="AD22" s="599" t="s">
        <v>112</v>
      </c>
      <c r="AE22" s="599"/>
      <c r="AF22" s="599"/>
      <c r="AG22" s="599"/>
      <c r="AH22" s="599"/>
      <c r="AI22" s="599"/>
      <c r="AJ22" s="599"/>
      <c r="AK22" s="599"/>
      <c r="AL22" s="600" t="s">
        <v>112</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264</v>
      </c>
      <c r="C23" s="593"/>
      <c r="D23" s="593"/>
      <c r="E23" s="593"/>
      <c r="F23" s="593"/>
      <c r="G23" s="593"/>
      <c r="H23" s="593"/>
      <c r="I23" s="593"/>
      <c r="J23" s="593"/>
      <c r="K23" s="593"/>
      <c r="L23" s="593"/>
      <c r="M23" s="593"/>
      <c r="N23" s="593"/>
      <c r="O23" s="593"/>
      <c r="P23" s="593"/>
      <c r="Q23" s="594"/>
      <c r="R23" s="595">
        <v>260795</v>
      </c>
      <c r="S23" s="596"/>
      <c r="T23" s="596"/>
      <c r="U23" s="596"/>
      <c r="V23" s="596"/>
      <c r="W23" s="596"/>
      <c r="X23" s="596"/>
      <c r="Y23" s="597"/>
      <c r="Z23" s="598">
        <v>2.5</v>
      </c>
      <c r="AA23" s="598"/>
      <c r="AB23" s="598"/>
      <c r="AC23" s="598"/>
      <c r="AD23" s="599">
        <v>2008</v>
      </c>
      <c r="AE23" s="599"/>
      <c r="AF23" s="599"/>
      <c r="AG23" s="599"/>
      <c r="AH23" s="599"/>
      <c r="AI23" s="599"/>
      <c r="AJ23" s="599"/>
      <c r="AK23" s="599"/>
      <c r="AL23" s="600">
        <v>0</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c r="B24" s="592" t="s">
        <v>271</v>
      </c>
      <c r="C24" s="593"/>
      <c r="D24" s="593"/>
      <c r="E24" s="593"/>
      <c r="F24" s="593"/>
      <c r="G24" s="593"/>
      <c r="H24" s="593"/>
      <c r="I24" s="593"/>
      <c r="J24" s="593"/>
      <c r="K24" s="593"/>
      <c r="L24" s="593"/>
      <c r="M24" s="593"/>
      <c r="N24" s="593"/>
      <c r="O24" s="593"/>
      <c r="P24" s="593"/>
      <c r="Q24" s="594"/>
      <c r="R24" s="595">
        <v>21111</v>
      </c>
      <c r="S24" s="596"/>
      <c r="T24" s="596"/>
      <c r="U24" s="596"/>
      <c r="V24" s="596"/>
      <c r="W24" s="596"/>
      <c r="X24" s="596"/>
      <c r="Y24" s="597"/>
      <c r="Z24" s="598">
        <v>0.2</v>
      </c>
      <c r="AA24" s="598"/>
      <c r="AB24" s="598"/>
      <c r="AC24" s="598"/>
      <c r="AD24" s="599" t="s">
        <v>112</v>
      </c>
      <c r="AE24" s="599"/>
      <c r="AF24" s="599"/>
      <c r="AG24" s="599"/>
      <c r="AH24" s="599"/>
      <c r="AI24" s="599"/>
      <c r="AJ24" s="599"/>
      <c r="AK24" s="599"/>
      <c r="AL24" s="600" t="s">
        <v>112</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4712418</v>
      </c>
      <c r="CS24" s="585"/>
      <c r="CT24" s="585"/>
      <c r="CU24" s="585"/>
      <c r="CV24" s="585"/>
      <c r="CW24" s="585"/>
      <c r="CX24" s="585"/>
      <c r="CY24" s="586"/>
      <c r="CZ24" s="622">
        <v>46.9</v>
      </c>
      <c r="DA24" s="623"/>
      <c r="DB24" s="623"/>
      <c r="DC24" s="624"/>
      <c r="DD24" s="621">
        <v>3316600</v>
      </c>
      <c r="DE24" s="585"/>
      <c r="DF24" s="585"/>
      <c r="DG24" s="585"/>
      <c r="DH24" s="585"/>
      <c r="DI24" s="585"/>
      <c r="DJ24" s="585"/>
      <c r="DK24" s="586"/>
      <c r="DL24" s="621">
        <v>3294778</v>
      </c>
      <c r="DM24" s="585"/>
      <c r="DN24" s="585"/>
      <c r="DO24" s="585"/>
      <c r="DP24" s="585"/>
      <c r="DQ24" s="585"/>
      <c r="DR24" s="585"/>
      <c r="DS24" s="585"/>
      <c r="DT24" s="585"/>
      <c r="DU24" s="585"/>
      <c r="DV24" s="586"/>
      <c r="DW24" s="589">
        <v>52.5</v>
      </c>
      <c r="DX24" s="590"/>
      <c r="DY24" s="590"/>
      <c r="DZ24" s="590"/>
      <c r="EA24" s="590"/>
      <c r="EB24" s="590"/>
      <c r="EC24" s="591"/>
    </row>
    <row r="25" spans="2:133" ht="11.25" customHeight="1">
      <c r="B25" s="592" t="s">
        <v>274</v>
      </c>
      <c r="C25" s="593"/>
      <c r="D25" s="593"/>
      <c r="E25" s="593"/>
      <c r="F25" s="593"/>
      <c r="G25" s="593"/>
      <c r="H25" s="593"/>
      <c r="I25" s="593"/>
      <c r="J25" s="593"/>
      <c r="K25" s="593"/>
      <c r="L25" s="593"/>
      <c r="M25" s="593"/>
      <c r="N25" s="593"/>
      <c r="O25" s="593"/>
      <c r="P25" s="593"/>
      <c r="Q25" s="594"/>
      <c r="R25" s="595">
        <v>1297157</v>
      </c>
      <c r="S25" s="596"/>
      <c r="T25" s="596"/>
      <c r="U25" s="596"/>
      <c r="V25" s="596"/>
      <c r="W25" s="596"/>
      <c r="X25" s="596"/>
      <c r="Y25" s="597"/>
      <c r="Z25" s="598">
        <v>12.3</v>
      </c>
      <c r="AA25" s="598"/>
      <c r="AB25" s="598"/>
      <c r="AC25" s="598"/>
      <c r="AD25" s="599" t="s">
        <v>112</v>
      </c>
      <c r="AE25" s="599"/>
      <c r="AF25" s="599"/>
      <c r="AG25" s="599"/>
      <c r="AH25" s="599"/>
      <c r="AI25" s="599"/>
      <c r="AJ25" s="599"/>
      <c r="AK25" s="599"/>
      <c r="AL25" s="600" t="s">
        <v>112</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1915119</v>
      </c>
      <c r="CS25" s="627"/>
      <c r="CT25" s="627"/>
      <c r="CU25" s="627"/>
      <c r="CV25" s="627"/>
      <c r="CW25" s="627"/>
      <c r="CX25" s="627"/>
      <c r="CY25" s="628"/>
      <c r="CZ25" s="629">
        <v>19.100000000000001</v>
      </c>
      <c r="DA25" s="630"/>
      <c r="DB25" s="630"/>
      <c r="DC25" s="631"/>
      <c r="DD25" s="604">
        <v>1803471</v>
      </c>
      <c r="DE25" s="627"/>
      <c r="DF25" s="627"/>
      <c r="DG25" s="627"/>
      <c r="DH25" s="627"/>
      <c r="DI25" s="627"/>
      <c r="DJ25" s="627"/>
      <c r="DK25" s="628"/>
      <c r="DL25" s="604">
        <v>1791123</v>
      </c>
      <c r="DM25" s="627"/>
      <c r="DN25" s="627"/>
      <c r="DO25" s="627"/>
      <c r="DP25" s="627"/>
      <c r="DQ25" s="627"/>
      <c r="DR25" s="627"/>
      <c r="DS25" s="627"/>
      <c r="DT25" s="627"/>
      <c r="DU25" s="627"/>
      <c r="DV25" s="628"/>
      <c r="DW25" s="600">
        <v>28.5</v>
      </c>
      <c r="DX25" s="625"/>
      <c r="DY25" s="625"/>
      <c r="DZ25" s="625"/>
      <c r="EA25" s="625"/>
      <c r="EB25" s="625"/>
      <c r="EC25" s="626"/>
    </row>
    <row r="26" spans="2:133" ht="11.25" customHeight="1">
      <c r="B26" s="632" t="s">
        <v>277</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1115643</v>
      </c>
      <c r="CS26" s="596"/>
      <c r="CT26" s="596"/>
      <c r="CU26" s="596"/>
      <c r="CV26" s="596"/>
      <c r="CW26" s="596"/>
      <c r="CX26" s="596"/>
      <c r="CY26" s="597"/>
      <c r="CZ26" s="629">
        <v>11.1</v>
      </c>
      <c r="DA26" s="630"/>
      <c r="DB26" s="630"/>
      <c r="DC26" s="631"/>
      <c r="DD26" s="604">
        <v>1027275</v>
      </c>
      <c r="DE26" s="596"/>
      <c r="DF26" s="596"/>
      <c r="DG26" s="596"/>
      <c r="DH26" s="596"/>
      <c r="DI26" s="596"/>
      <c r="DJ26" s="596"/>
      <c r="DK26" s="597"/>
      <c r="DL26" s="604" t="s">
        <v>210</v>
      </c>
      <c r="DM26" s="596"/>
      <c r="DN26" s="596"/>
      <c r="DO26" s="596"/>
      <c r="DP26" s="596"/>
      <c r="DQ26" s="596"/>
      <c r="DR26" s="596"/>
      <c r="DS26" s="596"/>
      <c r="DT26" s="596"/>
      <c r="DU26" s="596"/>
      <c r="DV26" s="597"/>
      <c r="DW26" s="600" t="s">
        <v>210</v>
      </c>
      <c r="DX26" s="625"/>
      <c r="DY26" s="625"/>
      <c r="DZ26" s="625"/>
      <c r="EA26" s="625"/>
      <c r="EB26" s="625"/>
      <c r="EC26" s="626"/>
    </row>
    <row r="27" spans="2:133" ht="11.25" customHeight="1">
      <c r="B27" s="592" t="s">
        <v>280</v>
      </c>
      <c r="C27" s="593"/>
      <c r="D27" s="593"/>
      <c r="E27" s="593"/>
      <c r="F27" s="593"/>
      <c r="G27" s="593"/>
      <c r="H27" s="593"/>
      <c r="I27" s="593"/>
      <c r="J27" s="593"/>
      <c r="K27" s="593"/>
      <c r="L27" s="593"/>
      <c r="M27" s="593"/>
      <c r="N27" s="593"/>
      <c r="O27" s="593"/>
      <c r="P27" s="593"/>
      <c r="Q27" s="594"/>
      <c r="R27" s="595">
        <v>777492</v>
      </c>
      <c r="S27" s="596"/>
      <c r="T27" s="596"/>
      <c r="U27" s="596"/>
      <c r="V27" s="596"/>
      <c r="W27" s="596"/>
      <c r="X27" s="596"/>
      <c r="Y27" s="597"/>
      <c r="Z27" s="598">
        <v>7.4</v>
      </c>
      <c r="AA27" s="598"/>
      <c r="AB27" s="598"/>
      <c r="AC27" s="598"/>
      <c r="AD27" s="599" t="s">
        <v>112</v>
      </c>
      <c r="AE27" s="599"/>
      <c r="AF27" s="599"/>
      <c r="AG27" s="599"/>
      <c r="AH27" s="599"/>
      <c r="AI27" s="599"/>
      <c r="AJ27" s="599"/>
      <c r="AK27" s="599"/>
      <c r="AL27" s="600" t="s">
        <v>112</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1623840</v>
      </c>
      <c r="BH27" s="596"/>
      <c r="BI27" s="596"/>
      <c r="BJ27" s="596"/>
      <c r="BK27" s="596"/>
      <c r="BL27" s="596"/>
      <c r="BM27" s="596"/>
      <c r="BN27" s="597"/>
      <c r="BO27" s="598">
        <v>100</v>
      </c>
      <c r="BP27" s="598"/>
      <c r="BQ27" s="598"/>
      <c r="BR27" s="598"/>
      <c r="BS27" s="604" t="s">
        <v>112</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1686340</v>
      </c>
      <c r="CS27" s="627"/>
      <c r="CT27" s="627"/>
      <c r="CU27" s="627"/>
      <c r="CV27" s="627"/>
      <c r="CW27" s="627"/>
      <c r="CX27" s="627"/>
      <c r="CY27" s="628"/>
      <c r="CZ27" s="629">
        <v>16.8</v>
      </c>
      <c r="DA27" s="630"/>
      <c r="DB27" s="630"/>
      <c r="DC27" s="631"/>
      <c r="DD27" s="604">
        <v>470982</v>
      </c>
      <c r="DE27" s="627"/>
      <c r="DF27" s="627"/>
      <c r="DG27" s="627"/>
      <c r="DH27" s="627"/>
      <c r="DI27" s="627"/>
      <c r="DJ27" s="627"/>
      <c r="DK27" s="628"/>
      <c r="DL27" s="604">
        <v>461508</v>
      </c>
      <c r="DM27" s="627"/>
      <c r="DN27" s="627"/>
      <c r="DO27" s="627"/>
      <c r="DP27" s="627"/>
      <c r="DQ27" s="627"/>
      <c r="DR27" s="627"/>
      <c r="DS27" s="627"/>
      <c r="DT27" s="627"/>
      <c r="DU27" s="627"/>
      <c r="DV27" s="628"/>
      <c r="DW27" s="600">
        <v>7.4</v>
      </c>
      <c r="DX27" s="625"/>
      <c r="DY27" s="625"/>
      <c r="DZ27" s="625"/>
      <c r="EA27" s="625"/>
      <c r="EB27" s="625"/>
      <c r="EC27" s="626"/>
    </row>
    <row r="28" spans="2:133" ht="11.25" customHeight="1">
      <c r="B28" s="592" t="s">
        <v>283</v>
      </c>
      <c r="C28" s="593"/>
      <c r="D28" s="593"/>
      <c r="E28" s="593"/>
      <c r="F28" s="593"/>
      <c r="G28" s="593"/>
      <c r="H28" s="593"/>
      <c r="I28" s="593"/>
      <c r="J28" s="593"/>
      <c r="K28" s="593"/>
      <c r="L28" s="593"/>
      <c r="M28" s="593"/>
      <c r="N28" s="593"/>
      <c r="O28" s="593"/>
      <c r="P28" s="593"/>
      <c r="Q28" s="594"/>
      <c r="R28" s="595">
        <v>275168</v>
      </c>
      <c r="S28" s="596"/>
      <c r="T28" s="596"/>
      <c r="U28" s="596"/>
      <c r="V28" s="596"/>
      <c r="W28" s="596"/>
      <c r="X28" s="596"/>
      <c r="Y28" s="597"/>
      <c r="Z28" s="598">
        <v>2.6</v>
      </c>
      <c r="AA28" s="598"/>
      <c r="AB28" s="598"/>
      <c r="AC28" s="598"/>
      <c r="AD28" s="599">
        <v>99372</v>
      </c>
      <c r="AE28" s="599"/>
      <c r="AF28" s="599"/>
      <c r="AG28" s="599"/>
      <c r="AH28" s="599"/>
      <c r="AI28" s="599"/>
      <c r="AJ28" s="599"/>
      <c r="AK28" s="599"/>
      <c r="AL28" s="600">
        <v>1.6</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1110959</v>
      </c>
      <c r="CS28" s="596"/>
      <c r="CT28" s="596"/>
      <c r="CU28" s="596"/>
      <c r="CV28" s="596"/>
      <c r="CW28" s="596"/>
      <c r="CX28" s="596"/>
      <c r="CY28" s="597"/>
      <c r="CZ28" s="629">
        <v>11.1</v>
      </c>
      <c r="DA28" s="630"/>
      <c r="DB28" s="630"/>
      <c r="DC28" s="631"/>
      <c r="DD28" s="604">
        <v>1042147</v>
      </c>
      <c r="DE28" s="596"/>
      <c r="DF28" s="596"/>
      <c r="DG28" s="596"/>
      <c r="DH28" s="596"/>
      <c r="DI28" s="596"/>
      <c r="DJ28" s="596"/>
      <c r="DK28" s="597"/>
      <c r="DL28" s="604">
        <v>1042147</v>
      </c>
      <c r="DM28" s="596"/>
      <c r="DN28" s="596"/>
      <c r="DO28" s="596"/>
      <c r="DP28" s="596"/>
      <c r="DQ28" s="596"/>
      <c r="DR28" s="596"/>
      <c r="DS28" s="596"/>
      <c r="DT28" s="596"/>
      <c r="DU28" s="596"/>
      <c r="DV28" s="597"/>
      <c r="DW28" s="600">
        <v>16.600000000000001</v>
      </c>
      <c r="DX28" s="625"/>
      <c r="DY28" s="625"/>
      <c r="DZ28" s="625"/>
      <c r="EA28" s="625"/>
      <c r="EB28" s="625"/>
      <c r="EC28" s="626"/>
    </row>
    <row r="29" spans="2:133" ht="11.25" customHeight="1">
      <c r="B29" s="592" t="s">
        <v>285</v>
      </c>
      <c r="C29" s="593"/>
      <c r="D29" s="593"/>
      <c r="E29" s="593"/>
      <c r="F29" s="593"/>
      <c r="G29" s="593"/>
      <c r="H29" s="593"/>
      <c r="I29" s="593"/>
      <c r="J29" s="593"/>
      <c r="K29" s="593"/>
      <c r="L29" s="593"/>
      <c r="M29" s="593"/>
      <c r="N29" s="593"/>
      <c r="O29" s="593"/>
      <c r="P29" s="593"/>
      <c r="Q29" s="594"/>
      <c r="R29" s="595">
        <v>86143</v>
      </c>
      <c r="S29" s="596"/>
      <c r="T29" s="596"/>
      <c r="U29" s="596"/>
      <c r="V29" s="596"/>
      <c r="W29" s="596"/>
      <c r="X29" s="596"/>
      <c r="Y29" s="597"/>
      <c r="Z29" s="598">
        <v>0.8</v>
      </c>
      <c r="AA29" s="598"/>
      <c r="AB29" s="598"/>
      <c r="AC29" s="598"/>
      <c r="AD29" s="599" t="s">
        <v>112</v>
      </c>
      <c r="AE29" s="599"/>
      <c r="AF29" s="599"/>
      <c r="AG29" s="599"/>
      <c r="AH29" s="599"/>
      <c r="AI29" s="599"/>
      <c r="AJ29" s="599"/>
      <c r="AK29" s="599"/>
      <c r="AL29" s="600" t="s">
        <v>112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58</v>
      </c>
      <c r="CG29" s="610"/>
      <c r="CH29" s="610"/>
      <c r="CI29" s="610"/>
      <c r="CJ29" s="610"/>
      <c r="CK29" s="610"/>
      <c r="CL29" s="610"/>
      <c r="CM29" s="610"/>
      <c r="CN29" s="610"/>
      <c r="CO29" s="610"/>
      <c r="CP29" s="610"/>
      <c r="CQ29" s="611"/>
      <c r="CR29" s="595">
        <v>1110959</v>
      </c>
      <c r="CS29" s="627"/>
      <c r="CT29" s="627"/>
      <c r="CU29" s="627"/>
      <c r="CV29" s="627"/>
      <c r="CW29" s="627"/>
      <c r="CX29" s="627"/>
      <c r="CY29" s="628"/>
      <c r="CZ29" s="629">
        <v>11.1</v>
      </c>
      <c r="DA29" s="630"/>
      <c r="DB29" s="630"/>
      <c r="DC29" s="631"/>
      <c r="DD29" s="604">
        <v>1042147</v>
      </c>
      <c r="DE29" s="627"/>
      <c r="DF29" s="627"/>
      <c r="DG29" s="627"/>
      <c r="DH29" s="627"/>
      <c r="DI29" s="627"/>
      <c r="DJ29" s="627"/>
      <c r="DK29" s="628"/>
      <c r="DL29" s="604">
        <v>1042147</v>
      </c>
      <c r="DM29" s="627"/>
      <c r="DN29" s="627"/>
      <c r="DO29" s="627"/>
      <c r="DP29" s="627"/>
      <c r="DQ29" s="627"/>
      <c r="DR29" s="627"/>
      <c r="DS29" s="627"/>
      <c r="DT29" s="627"/>
      <c r="DU29" s="627"/>
      <c r="DV29" s="628"/>
      <c r="DW29" s="600">
        <v>16.600000000000001</v>
      </c>
      <c r="DX29" s="625"/>
      <c r="DY29" s="625"/>
      <c r="DZ29" s="625"/>
      <c r="EA29" s="625"/>
      <c r="EB29" s="625"/>
      <c r="EC29" s="626"/>
    </row>
    <row r="30" spans="2:133" ht="11.25" customHeight="1">
      <c r="B30" s="592" t="s">
        <v>289</v>
      </c>
      <c r="C30" s="593"/>
      <c r="D30" s="593"/>
      <c r="E30" s="593"/>
      <c r="F30" s="593"/>
      <c r="G30" s="593"/>
      <c r="H30" s="593"/>
      <c r="I30" s="593"/>
      <c r="J30" s="593"/>
      <c r="K30" s="593"/>
      <c r="L30" s="593"/>
      <c r="M30" s="593"/>
      <c r="N30" s="593"/>
      <c r="O30" s="593"/>
      <c r="P30" s="593"/>
      <c r="Q30" s="594"/>
      <c r="R30" s="595">
        <v>49510</v>
      </c>
      <c r="S30" s="596"/>
      <c r="T30" s="596"/>
      <c r="U30" s="596"/>
      <c r="V30" s="596"/>
      <c r="W30" s="596"/>
      <c r="X30" s="596"/>
      <c r="Y30" s="597"/>
      <c r="Z30" s="598">
        <v>0.5</v>
      </c>
      <c r="AA30" s="598"/>
      <c r="AB30" s="598"/>
      <c r="AC30" s="598"/>
      <c r="AD30" s="599" t="s">
        <v>112</v>
      </c>
      <c r="AE30" s="599"/>
      <c r="AF30" s="599"/>
      <c r="AG30" s="599"/>
      <c r="AH30" s="599"/>
      <c r="AI30" s="599"/>
      <c r="AJ30" s="599"/>
      <c r="AK30" s="599"/>
      <c r="AL30" s="600" t="s">
        <v>112</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99.3</v>
      </c>
      <c r="BH30" s="654"/>
      <c r="BI30" s="654"/>
      <c r="BJ30" s="654"/>
      <c r="BK30" s="654"/>
      <c r="BL30" s="654"/>
      <c r="BM30" s="590">
        <v>96.1</v>
      </c>
      <c r="BN30" s="654"/>
      <c r="BO30" s="654"/>
      <c r="BP30" s="654"/>
      <c r="BQ30" s="655"/>
      <c r="BR30" s="653">
        <v>99.1</v>
      </c>
      <c r="BS30" s="654"/>
      <c r="BT30" s="654"/>
      <c r="BU30" s="654"/>
      <c r="BV30" s="654"/>
      <c r="BW30" s="654"/>
      <c r="BX30" s="590">
        <v>95.5</v>
      </c>
      <c r="BY30" s="654"/>
      <c r="BZ30" s="654"/>
      <c r="CA30" s="654"/>
      <c r="CB30" s="655"/>
      <c r="CD30" s="658"/>
      <c r="CE30" s="659"/>
      <c r="CF30" s="609" t="s">
        <v>292</v>
      </c>
      <c r="CG30" s="610"/>
      <c r="CH30" s="610"/>
      <c r="CI30" s="610"/>
      <c r="CJ30" s="610"/>
      <c r="CK30" s="610"/>
      <c r="CL30" s="610"/>
      <c r="CM30" s="610"/>
      <c r="CN30" s="610"/>
      <c r="CO30" s="610"/>
      <c r="CP30" s="610"/>
      <c r="CQ30" s="611"/>
      <c r="CR30" s="595">
        <v>1006648</v>
      </c>
      <c r="CS30" s="596"/>
      <c r="CT30" s="596"/>
      <c r="CU30" s="596"/>
      <c r="CV30" s="596"/>
      <c r="CW30" s="596"/>
      <c r="CX30" s="596"/>
      <c r="CY30" s="597"/>
      <c r="CZ30" s="629">
        <v>10</v>
      </c>
      <c r="DA30" s="630"/>
      <c r="DB30" s="630"/>
      <c r="DC30" s="631"/>
      <c r="DD30" s="604">
        <v>945483</v>
      </c>
      <c r="DE30" s="596"/>
      <c r="DF30" s="596"/>
      <c r="DG30" s="596"/>
      <c r="DH30" s="596"/>
      <c r="DI30" s="596"/>
      <c r="DJ30" s="596"/>
      <c r="DK30" s="597"/>
      <c r="DL30" s="604">
        <v>945483</v>
      </c>
      <c r="DM30" s="596"/>
      <c r="DN30" s="596"/>
      <c r="DO30" s="596"/>
      <c r="DP30" s="596"/>
      <c r="DQ30" s="596"/>
      <c r="DR30" s="596"/>
      <c r="DS30" s="596"/>
      <c r="DT30" s="596"/>
      <c r="DU30" s="596"/>
      <c r="DV30" s="597"/>
      <c r="DW30" s="600">
        <v>15.1</v>
      </c>
      <c r="DX30" s="625"/>
      <c r="DY30" s="625"/>
      <c r="DZ30" s="625"/>
      <c r="EA30" s="625"/>
      <c r="EB30" s="625"/>
      <c r="EC30" s="626"/>
    </row>
    <row r="31" spans="2:133" ht="11.25" customHeight="1">
      <c r="B31" s="592" t="s">
        <v>293</v>
      </c>
      <c r="C31" s="593"/>
      <c r="D31" s="593"/>
      <c r="E31" s="593"/>
      <c r="F31" s="593"/>
      <c r="G31" s="593"/>
      <c r="H31" s="593"/>
      <c r="I31" s="593"/>
      <c r="J31" s="593"/>
      <c r="K31" s="593"/>
      <c r="L31" s="593"/>
      <c r="M31" s="593"/>
      <c r="N31" s="593"/>
      <c r="O31" s="593"/>
      <c r="P31" s="593"/>
      <c r="Q31" s="594"/>
      <c r="R31" s="595">
        <v>534808</v>
      </c>
      <c r="S31" s="596"/>
      <c r="T31" s="596"/>
      <c r="U31" s="596"/>
      <c r="V31" s="596"/>
      <c r="W31" s="596"/>
      <c r="X31" s="596"/>
      <c r="Y31" s="597"/>
      <c r="Z31" s="598">
        <v>5.0999999999999996</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99.4</v>
      </c>
      <c r="BH31" s="627"/>
      <c r="BI31" s="627"/>
      <c r="BJ31" s="627"/>
      <c r="BK31" s="627"/>
      <c r="BL31" s="627"/>
      <c r="BM31" s="601">
        <v>96.6</v>
      </c>
      <c r="BN31" s="651"/>
      <c r="BO31" s="651"/>
      <c r="BP31" s="651"/>
      <c r="BQ31" s="652"/>
      <c r="BR31" s="650">
        <v>99.2</v>
      </c>
      <c r="BS31" s="627"/>
      <c r="BT31" s="627"/>
      <c r="BU31" s="627"/>
      <c r="BV31" s="627"/>
      <c r="BW31" s="627"/>
      <c r="BX31" s="601">
        <v>96.2</v>
      </c>
      <c r="BY31" s="651"/>
      <c r="BZ31" s="651"/>
      <c r="CA31" s="651"/>
      <c r="CB31" s="652"/>
      <c r="CD31" s="658"/>
      <c r="CE31" s="659"/>
      <c r="CF31" s="609" t="s">
        <v>296</v>
      </c>
      <c r="CG31" s="610"/>
      <c r="CH31" s="610"/>
      <c r="CI31" s="610"/>
      <c r="CJ31" s="610"/>
      <c r="CK31" s="610"/>
      <c r="CL31" s="610"/>
      <c r="CM31" s="610"/>
      <c r="CN31" s="610"/>
      <c r="CO31" s="610"/>
      <c r="CP31" s="610"/>
      <c r="CQ31" s="611"/>
      <c r="CR31" s="595">
        <v>104311</v>
      </c>
      <c r="CS31" s="627"/>
      <c r="CT31" s="627"/>
      <c r="CU31" s="627"/>
      <c r="CV31" s="627"/>
      <c r="CW31" s="627"/>
      <c r="CX31" s="627"/>
      <c r="CY31" s="628"/>
      <c r="CZ31" s="629">
        <v>1</v>
      </c>
      <c r="DA31" s="630"/>
      <c r="DB31" s="630"/>
      <c r="DC31" s="631"/>
      <c r="DD31" s="604">
        <v>96664</v>
      </c>
      <c r="DE31" s="627"/>
      <c r="DF31" s="627"/>
      <c r="DG31" s="627"/>
      <c r="DH31" s="627"/>
      <c r="DI31" s="627"/>
      <c r="DJ31" s="627"/>
      <c r="DK31" s="628"/>
      <c r="DL31" s="604">
        <v>96664</v>
      </c>
      <c r="DM31" s="627"/>
      <c r="DN31" s="627"/>
      <c r="DO31" s="627"/>
      <c r="DP31" s="627"/>
      <c r="DQ31" s="627"/>
      <c r="DR31" s="627"/>
      <c r="DS31" s="627"/>
      <c r="DT31" s="627"/>
      <c r="DU31" s="627"/>
      <c r="DV31" s="628"/>
      <c r="DW31" s="600">
        <v>1.5</v>
      </c>
      <c r="DX31" s="625"/>
      <c r="DY31" s="625"/>
      <c r="DZ31" s="625"/>
      <c r="EA31" s="625"/>
      <c r="EB31" s="625"/>
      <c r="EC31" s="626"/>
    </row>
    <row r="32" spans="2:133" ht="11.25" customHeight="1">
      <c r="B32" s="592" t="s">
        <v>297</v>
      </c>
      <c r="C32" s="593"/>
      <c r="D32" s="593"/>
      <c r="E32" s="593"/>
      <c r="F32" s="593"/>
      <c r="G32" s="593"/>
      <c r="H32" s="593"/>
      <c r="I32" s="593"/>
      <c r="J32" s="593"/>
      <c r="K32" s="593"/>
      <c r="L32" s="593"/>
      <c r="M32" s="593"/>
      <c r="N32" s="593"/>
      <c r="O32" s="593"/>
      <c r="P32" s="593"/>
      <c r="Q32" s="594"/>
      <c r="R32" s="595">
        <v>70778</v>
      </c>
      <c r="S32" s="596"/>
      <c r="T32" s="596"/>
      <c r="U32" s="596"/>
      <c r="V32" s="596"/>
      <c r="W32" s="596"/>
      <c r="X32" s="596"/>
      <c r="Y32" s="597"/>
      <c r="Z32" s="598">
        <v>0.7</v>
      </c>
      <c r="AA32" s="598"/>
      <c r="AB32" s="598"/>
      <c r="AC32" s="598"/>
      <c r="AD32" s="599">
        <v>115</v>
      </c>
      <c r="AE32" s="599"/>
      <c r="AF32" s="599"/>
      <c r="AG32" s="599"/>
      <c r="AH32" s="599"/>
      <c r="AI32" s="599"/>
      <c r="AJ32" s="599"/>
      <c r="AK32" s="599"/>
      <c r="AL32" s="600">
        <v>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99.1</v>
      </c>
      <c r="BH32" s="663"/>
      <c r="BI32" s="663"/>
      <c r="BJ32" s="663"/>
      <c r="BK32" s="663"/>
      <c r="BL32" s="663"/>
      <c r="BM32" s="664">
        <v>95.3</v>
      </c>
      <c r="BN32" s="663"/>
      <c r="BO32" s="663"/>
      <c r="BP32" s="663"/>
      <c r="BQ32" s="665"/>
      <c r="BR32" s="662">
        <v>99</v>
      </c>
      <c r="BS32" s="663"/>
      <c r="BT32" s="663"/>
      <c r="BU32" s="663"/>
      <c r="BV32" s="663"/>
      <c r="BW32" s="663"/>
      <c r="BX32" s="664">
        <v>94.6</v>
      </c>
      <c r="BY32" s="663"/>
      <c r="BZ32" s="663"/>
      <c r="CA32" s="663"/>
      <c r="CB32" s="665"/>
      <c r="CD32" s="660"/>
      <c r="CE32" s="661"/>
      <c r="CF32" s="609" t="s">
        <v>299</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5"/>
      <c r="DY32" s="625"/>
      <c r="DZ32" s="625"/>
      <c r="EA32" s="625"/>
      <c r="EB32" s="625"/>
      <c r="EC32" s="626"/>
    </row>
    <row r="33" spans="2:133" ht="11.25" customHeight="1">
      <c r="B33" s="592" t="s">
        <v>300</v>
      </c>
      <c r="C33" s="593"/>
      <c r="D33" s="593"/>
      <c r="E33" s="593"/>
      <c r="F33" s="593"/>
      <c r="G33" s="593"/>
      <c r="H33" s="593"/>
      <c r="I33" s="593"/>
      <c r="J33" s="593"/>
      <c r="K33" s="593"/>
      <c r="L33" s="593"/>
      <c r="M33" s="593"/>
      <c r="N33" s="593"/>
      <c r="O33" s="593"/>
      <c r="P33" s="593"/>
      <c r="Q33" s="594"/>
      <c r="R33" s="595">
        <v>856088</v>
      </c>
      <c r="S33" s="596"/>
      <c r="T33" s="596"/>
      <c r="U33" s="596"/>
      <c r="V33" s="596"/>
      <c r="W33" s="596"/>
      <c r="X33" s="596"/>
      <c r="Y33" s="597"/>
      <c r="Z33" s="598">
        <v>8.1</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3972204</v>
      </c>
      <c r="CS33" s="627"/>
      <c r="CT33" s="627"/>
      <c r="CU33" s="627"/>
      <c r="CV33" s="627"/>
      <c r="CW33" s="627"/>
      <c r="CX33" s="627"/>
      <c r="CY33" s="628"/>
      <c r="CZ33" s="629">
        <v>39.5</v>
      </c>
      <c r="DA33" s="630"/>
      <c r="DB33" s="630"/>
      <c r="DC33" s="631"/>
      <c r="DD33" s="604">
        <v>3129107</v>
      </c>
      <c r="DE33" s="627"/>
      <c r="DF33" s="627"/>
      <c r="DG33" s="627"/>
      <c r="DH33" s="627"/>
      <c r="DI33" s="627"/>
      <c r="DJ33" s="627"/>
      <c r="DK33" s="628"/>
      <c r="DL33" s="604">
        <v>2589841</v>
      </c>
      <c r="DM33" s="627"/>
      <c r="DN33" s="627"/>
      <c r="DO33" s="627"/>
      <c r="DP33" s="627"/>
      <c r="DQ33" s="627"/>
      <c r="DR33" s="627"/>
      <c r="DS33" s="627"/>
      <c r="DT33" s="627"/>
      <c r="DU33" s="627"/>
      <c r="DV33" s="628"/>
      <c r="DW33" s="600">
        <v>41.3</v>
      </c>
      <c r="DX33" s="625"/>
      <c r="DY33" s="625"/>
      <c r="DZ33" s="625"/>
      <c r="EA33" s="625"/>
      <c r="EB33" s="625"/>
      <c r="EC33" s="626"/>
    </row>
    <row r="34" spans="2:133" ht="11.25" customHeight="1">
      <c r="B34" s="592" t="s">
        <v>302</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1297852</v>
      </c>
      <c r="CS34" s="596"/>
      <c r="CT34" s="596"/>
      <c r="CU34" s="596"/>
      <c r="CV34" s="596"/>
      <c r="CW34" s="596"/>
      <c r="CX34" s="596"/>
      <c r="CY34" s="597"/>
      <c r="CZ34" s="629">
        <v>12.9</v>
      </c>
      <c r="DA34" s="630"/>
      <c r="DB34" s="630"/>
      <c r="DC34" s="631"/>
      <c r="DD34" s="604">
        <v>1025131</v>
      </c>
      <c r="DE34" s="596"/>
      <c r="DF34" s="596"/>
      <c r="DG34" s="596"/>
      <c r="DH34" s="596"/>
      <c r="DI34" s="596"/>
      <c r="DJ34" s="596"/>
      <c r="DK34" s="597"/>
      <c r="DL34" s="604">
        <v>841515</v>
      </c>
      <c r="DM34" s="596"/>
      <c r="DN34" s="596"/>
      <c r="DO34" s="596"/>
      <c r="DP34" s="596"/>
      <c r="DQ34" s="596"/>
      <c r="DR34" s="596"/>
      <c r="DS34" s="596"/>
      <c r="DT34" s="596"/>
      <c r="DU34" s="596"/>
      <c r="DV34" s="597"/>
      <c r="DW34" s="600">
        <v>13.4</v>
      </c>
      <c r="DX34" s="625"/>
      <c r="DY34" s="625"/>
      <c r="DZ34" s="625"/>
      <c r="EA34" s="625"/>
      <c r="EB34" s="625"/>
      <c r="EC34" s="626"/>
    </row>
    <row r="35" spans="2:133" ht="11.25" customHeight="1">
      <c r="B35" s="592" t="s">
        <v>306</v>
      </c>
      <c r="C35" s="593"/>
      <c r="D35" s="593"/>
      <c r="E35" s="593"/>
      <c r="F35" s="593"/>
      <c r="G35" s="593"/>
      <c r="H35" s="593"/>
      <c r="I35" s="593"/>
      <c r="J35" s="593"/>
      <c r="K35" s="593"/>
      <c r="L35" s="593"/>
      <c r="M35" s="593"/>
      <c r="N35" s="593"/>
      <c r="O35" s="593"/>
      <c r="P35" s="593"/>
      <c r="Q35" s="594"/>
      <c r="R35" s="595">
        <v>248788</v>
      </c>
      <c r="S35" s="596"/>
      <c r="T35" s="596"/>
      <c r="U35" s="596"/>
      <c r="V35" s="596"/>
      <c r="W35" s="596"/>
      <c r="X35" s="596"/>
      <c r="Y35" s="597"/>
      <c r="Z35" s="598">
        <v>2.4</v>
      </c>
      <c r="AA35" s="598"/>
      <c r="AB35" s="598"/>
      <c r="AC35" s="598"/>
      <c r="AD35" s="599" t="s">
        <v>112</v>
      </c>
      <c r="AE35" s="599"/>
      <c r="AF35" s="599"/>
      <c r="AG35" s="599"/>
      <c r="AH35" s="599"/>
      <c r="AI35" s="599"/>
      <c r="AJ35" s="599"/>
      <c r="AK35" s="599"/>
      <c r="AL35" s="600" t="s">
        <v>112</v>
      </c>
      <c r="AM35" s="601"/>
      <c r="AN35" s="601"/>
      <c r="AO35" s="602"/>
      <c r="AP35" s="188"/>
      <c r="AQ35" s="606" t="s">
        <v>307</v>
      </c>
      <c r="AR35" s="607"/>
      <c r="AS35" s="607"/>
      <c r="AT35" s="607"/>
      <c r="AU35" s="607"/>
      <c r="AV35" s="607"/>
      <c r="AW35" s="607"/>
      <c r="AX35" s="607"/>
      <c r="AY35" s="608"/>
      <c r="AZ35" s="584">
        <v>1155879</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327138</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84947</v>
      </c>
      <c r="CS35" s="627"/>
      <c r="CT35" s="627"/>
      <c r="CU35" s="627"/>
      <c r="CV35" s="627"/>
      <c r="CW35" s="627"/>
      <c r="CX35" s="627"/>
      <c r="CY35" s="628"/>
      <c r="CZ35" s="629">
        <v>0.8</v>
      </c>
      <c r="DA35" s="630"/>
      <c r="DB35" s="630"/>
      <c r="DC35" s="631"/>
      <c r="DD35" s="604">
        <v>68037</v>
      </c>
      <c r="DE35" s="627"/>
      <c r="DF35" s="627"/>
      <c r="DG35" s="627"/>
      <c r="DH35" s="627"/>
      <c r="DI35" s="627"/>
      <c r="DJ35" s="627"/>
      <c r="DK35" s="628"/>
      <c r="DL35" s="604">
        <v>37921</v>
      </c>
      <c r="DM35" s="627"/>
      <c r="DN35" s="627"/>
      <c r="DO35" s="627"/>
      <c r="DP35" s="627"/>
      <c r="DQ35" s="627"/>
      <c r="DR35" s="627"/>
      <c r="DS35" s="627"/>
      <c r="DT35" s="627"/>
      <c r="DU35" s="627"/>
      <c r="DV35" s="628"/>
      <c r="DW35" s="600">
        <v>0.6</v>
      </c>
      <c r="DX35" s="625"/>
      <c r="DY35" s="625"/>
      <c r="DZ35" s="625"/>
      <c r="EA35" s="625"/>
      <c r="EB35" s="625"/>
      <c r="EC35" s="626"/>
    </row>
    <row r="36" spans="2:133" ht="11.25" customHeight="1">
      <c r="B36" s="638" t="s">
        <v>310</v>
      </c>
      <c r="C36" s="639"/>
      <c r="D36" s="639"/>
      <c r="E36" s="639"/>
      <c r="F36" s="639"/>
      <c r="G36" s="639"/>
      <c r="H36" s="639"/>
      <c r="I36" s="639"/>
      <c r="J36" s="639"/>
      <c r="K36" s="639"/>
      <c r="L36" s="639"/>
      <c r="M36" s="639"/>
      <c r="N36" s="639"/>
      <c r="O36" s="639"/>
      <c r="P36" s="639"/>
      <c r="Q36" s="640"/>
      <c r="R36" s="667">
        <v>10556038</v>
      </c>
      <c r="S36" s="668"/>
      <c r="T36" s="668"/>
      <c r="U36" s="668"/>
      <c r="V36" s="668"/>
      <c r="W36" s="668"/>
      <c r="X36" s="668"/>
      <c r="Y36" s="669"/>
      <c r="Z36" s="670">
        <v>100</v>
      </c>
      <c r="AA36" s="670"/>
      <c r="AB36" s="670"/>
      <c r="AC36" s="670"/>
      <c r="AD36" s="671">
        <v>6028444</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160152</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301638</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1150365</v>
      </c>
      <c r="CS36" s="596"/>
      <c r="CT36" s="596"/>
      <c r="CU36" s="596"/>
      <c r="CV36" s="596"/>
      <c r="CW36" s="596"/>
      <c r="CX36" s="596"/>
      <c r="CY36" s="597"/>
      <c r="CZ36" s="629">
        <v>11.4</v>
      </c>
      <c r="DA36" s="630"/>
      <c r="DB36" s="630"/>
      <c r="DC36" s="631"/>
      <c r="DD36" s="604">
        <v>943489</v>
      </c>
      <c r="DE36" s="596"/>
      <c r="DF36" s="596"/>
      <c r="DG36" s="596"/>
      <c r="DH36" s="596"/>
      <c r="DI36" s="596"/>
      <c r="DJ36" s="596"/>
      <c r="DK36" s="597"/>
      <c r="DL36" s="604">
        <v>757613</v>
      </c>
      <c r="DM36" s="596"/>
      <c r="DN36" s="596"/>
      <c r="DO36" s="596"/>
      <c r="DP36" s="596"/>
      <c r="DQ36" s="596"/>
      <c r="DR36" s="596"/>
      <c r="DS36" s="596"/>
      <c r="DT36" s="596"/>
      <c r="DU36" s="596"/>
      <c r="DV36" s="597"/>
      <c r="DW36" s="600">
        <v>12.1</v>
      </c>
      <c r="DX36" s="625"/>
      <c r="DY36" s="625"/>
      <c r="DZ36" s="625"/>
      <c r="EA36" s="625"/>
      <c r="EB36" s="625"/>
      <c r="EC36" s="626"/>
    </row>
    <row r="37" spans="2:133" ht="11.25" customHeight="1">
      <c r="AQ37" s="674" t="s">
        <v>314</v>
      </c>
      <c r="AR37" s="675"/>
      <c r="AS37" s="675"/>
      <c r="AT37" s="675"/>
      <c r="AU37" s="675"/>
      <c r="AV37" s="675"/>
      <c r="AW37" s="675"/>
      <c r="AX37" s="675"/>
      <c r="AY37" s="676"/>
      <c r="AZ37" s="595">
        <v>3773</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3076</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635923</v>
      </c>
      <c r="CS37" s="627"/>
      <c r="CT37" s="627"/>
      <c r="CU37" s="627"/>
      <c r="CV37" s="627"/>
      <c r="CW37" s="627"/>
      <c r="CX37" s="627"/>
      <c r="CY37" s="628"/>
      <c r="CZ37" s="629">
        <v>6.3</v>
      </c>
      <c r="DA37" s="630"/>
      <c r="DB37" s="630"/>
      <c r="DC37" s="631"/>
      <c r="DD37" s="604">
        <v>635676</v>
      </c>
      <c r="DE37" s="627"/>
      <c r="DF37" s="627"/>
      <c r="DG37" s="627"/>
      <c r="DH37" s="627"/>
      <c r="DI37" s="627"/>
      <c r="DJ37" s="627"/>
      <c r="DK37" s="628"/>
      <c r="DL37" s="604">
        <v>557294</v>
      </c>
      <c r="DM37" s="627"/>
      <c r="DN37" s="627"/>
      <c r="DO37" s="627"/>
      <c r="DP37" s="627"/>
      <c r="DQ37" s="627"/>
      <c r="DR37" s="627"/>
      <c r="DS37" s="627"/>
      <c r="DT37" s="627"/>
      <c r="DU37" s="627"/>
      <c r="DV37" s="628"/>
      <c r="DW37" s="600">
        <v>8.9</v>
      </c>
      <c r="DX37" s="625"/>
      <c r="DY37" s="625"/>
      <c r="DZ37" s="625"/>
      <c r="EA37" s="625"/>
      <c r="EB37" s="625"/>
      <c r="EC37" s="626"/>
    </row>
    <row r="38" spans="2:133" ht="11.25" customHeight="1">
      <c r="AQ38" s="674" t="s">
        <v>317</v>
      </c>
      <c r="AR38" s="675"/>
      <c r="AS38" s="675"/>
      <c r="AT38" s="675"/>
      <c r="AU38" s="675"/>
      <c r="AV38" s="675"/>
      <c r="AW38" s="675"/>
      <c r="AX38" s="675"/>
      <c r="AY38" s="676"/>
      <c r="AZ38" s="595" t="s">
        <v>318</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4954</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1152106</v>
      </c>
      <c r="CS38" s="596"/>
      <c r="CT38" s="596"/>
      <c r="CU38" s="596"/>
      <c r="CV38" s="596"/>
      <c r="CW38" s="596"/>
      <c r="CX38" s="596"/>
      <c r="CY38" s="597"/>
      <c r="CZ38" s="629">
        <v>11.5</v>
      </c>
      <c r="DA38" s="630"/>
      <c r="DB38" s="630"/>
      <c r="DC38" s="631"/>
      <c r="DD38" s="604">
        <v>982584</v>
      </c>
      <c r="DE38" s="596"/>
      <c r="DF38" s="596"/>
      <c r="DG38" s="596"/>
      <c r="DH38" s="596"/>
      <c r="DI38" s="596"/>
      <c r="DJ38" s="596"/>
      <c r="DK38" s="597"/>
      <c r="DL38" s="604">
        <v>939928</v>
      </c>
      <c r="DM38" s="596"/>
      <c r="DN38" s="596"/>
      <c r="DO38" s="596"/>
      <c r="DP38" s="596"/>
      <c r="DQ38" s="596"/>
      <c r="DR38" s="596"/>
      <c r="DS38" s="596"/>
      <c r="DT38" s="596"/>
      <c r="DU38" s="596"/>
      <c r="DV38" s="597"/>
      <c r="DW38" s="600">
        <v>15</v>
      </c>
      <c r="DX38" s="625"/>
      <c r="DY38" s="625"/>
      <c r="DZ38" s="625"/>
      <c r="EA38" s="625"/>
      <c r="EB38" s="625"/>
      <c r="EC38" s="626"/>
    </row>
    <row r="39" spans="2:133" ht="11.25" customHeight="1">
      <c r="AQ39" s="674" t="s">
        <v>321</v>
      </c>
      <c r="AR39" s="675"/>
      <c r="AS39" s="675"/>
      <c r="AT39" s="675"/>
      <c r="AU39" s="675"/>
      <c r="AV39" s="675"/>
      <c r="AW39" s="675"/>
      <c r="AX39" s="675"/>
      <c r="AY39" s="676"/>
      <c r="AZ39" s="595" t="s">
        <v>318</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68</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260554</v>
      </c>
      <c r="CS39" s="627"/>
      <c r="CT39" s="627"/>
      <c r="CU39" s="627"/>
      <c r="CV39" s="627"/>
      <c r="CW39" s="627"/>
      <c r="CX39" s="627"/>
      <c r="CY39" s="628"/>
      <c r="CZ39" s="629">
        <v>2.6</v>
      </c>
      <c r="DA39" s="630"/>
      <c r="DB39" s="630"/>
      <c r="DC39" s="631"/>
      <c r="DD39" s="604">
        <v>97002</v>
      </c>
      <c r="DE39" s="627"/>
      <c r="DF39" s="627"/>
      <c r="DG39" s="627"/>
      <c r="DH39" s="627"/>
      <c r="DI39" s="627"/>
      <c r="DJ39" s="627"/>
      <c r="DK39" s="628"/>
      <c r="DL39" s="604" t="s">
        <v>318</v>
      </c>
      <c r="DM39" s="627"/>
      <c r="DN39" s="627"/>
      <c r="DO39" s="627"/>
      <c r="DP39" s="627"/>
      <c r="DQ39" s="627"/>
      <c r="DR39" s="627"/>
      <c r="DS39" s="627"/>
      <c r="DT39" s="627"/>
      <c r="DU39" s="627"/>
      <c r="DV39" s="628"/>
      <c r="DW39" s="600" t="s">
        <v>318</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191195</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194</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26380</v>
      </c>
      <c r="CS40" s="596"/>
      <c r="CT40" s="596"/>
      <c r="CU40" s="596"/>
      <c r="CV40" s="596"/>
      <c r="CW40" s="596"/>
      <c r="CX40" s="596"/>
      <c r="CY40" s="597"/>
      <c r="CZ40" s="629">
        <v>0.3</v>
      </c>
      <c r="DA40" s="630"/>
      <c r="DB40" s="630"/>
      <c r="DC40" s="631"/>
      <c r="DD40" s="604">
        <v>12864</v>
      </c>
      <c r="DE40" s="596"/>
      <c r="DF40" s="596"/>
      <c r="DG40" s="596"/>
      <c r="DH40" s="596"/>
      <c r="DI40" s="596"/>
      <c r="DJ40" s="596"/>
      <c r="DK40" s="597"/>
      <c r="DL40" s="604">
        <v>12864</v>
      </c>
      <c r="DM40" s="596"/>
      <c r="DN40" s="596"/>
      <c r="DO40" s="596"/>
      <c r="DP40" s="596"/>
      <c r="DQ40" s="596"/>
      <c r="DR40" s="596"/>
      <c r="DS40" s="596"/>
      <c r="DT40" s="596"/>
      <c r="DU40" s="596"/>
      <c r="DV40" s="597"/>
      <c r="DW40" s="600">
        <v>0.2</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800759</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470</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1365192</v>
      </c>
      <c r="CS42" s="596"/>
      <c r="CT42" s="596"/>
      <c r="CU42" s="596"/>
      <c r="CV42" s="596"/>
      <c r="CW42" s="596"/>
      <c r="CX42" s="596"/>
      <c r="CY42" s="597"/>
      <c r="CZ42" s="629">
        <v>13.6</v>
      </c>
      <c r="DA42" s="678"/>
      <c r="DB42" s="678"/>
      <c r="DC42" s="679"/>
      <c r="DD42" s="604">
        <v>444055</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37357</v>
      </c>
      <c r="CS43" s="627"/>
      <c r="CT43" s="627"/>
      <c r="CU43" s="627"/>
      <c r="CV43" s="627"/>
      <c r="CW43" s="627"/>
      <c r="CX43" s="627"/>
      <c r="CY43" s="628"/>
      <c r="CZ43" s="629">
        <v>0.4</v>
      </c>
      <c r="DA43" s="630"/>
      <c r="DB43" s="630"/>
      <c r="DC43" s="631"/>
      <c r="DD43" s="604">
        <v>37357</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336</v>
      </c>
      <c r="CD44" s="701" t="s">
        <v>288</v>
      </c>
      <c r="CE44" s="702"/>
      <c r="CF44" s="592" t="s">
        <v>337</v>
      </c>
      <c r="CG44" s="593"/>
      <c r="CH44" s="593"/>
      <c r="CI44" s="593"/>
      <c r="CJ44" s="593"/>
      <c r="CK44" s="593"/>
      <c r="CL44" s="593"/>
      <c r="CM44" s="593"/>
      <c r="CN44" s="593"/>
      <c r="CO44" s="593"/>
      <c r="CP44" s="593"/>
      <c r="CQ44" s="594"/>
      <c r="CR44" s="595">
        <v>1224195</v>
      </c>
      <c r="CS44" s="596"/>
      <c r="CT44" s="596"/>
      <c r="CU44" s="596"/>
      <c r="CV44" s="596"/>
      <c r="CW44" s="596"/>
      <c r="CX44" s="596"/>
      <c r="CY44" s="597"/>
      <c r="CZ44" s="629">
        <v>12.2</v>
      </c>
      <c r="DA44" s="678"/>
      <c r="DB44" s="678"/>
      <c r="DC44" s="679"/>
      <c r="DD44" s="604">
        <v>411924</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338</v>
      </c>
      <c r="CG45" s="593"/>
      <c r="CH45" s="593"/>
      <c r="CI45" s="593"/>
      <c r="CJ45" s="593"/>
      <c r="CK45" s="593"/>
      <c r="CL45" s="593"/>
      <c r="CM45" s="593"/>
      <c r="CN45" s="593"/>
      <c r="CO45" s="593"/>
      <c r="CP45" s="593"/>
      <c r="CQ45" s="594"/>
      <c r="CR45" s="595">
        <v>519853</v>
      </c>
      <c r="CS45" s="627"/>
      <c r="CT45" s="627"/>
      <c r="CU45" s="627"/>
      <c r="CV45" s="627"/>
      <c r="CW45" s="627"/>
      <c r="CX45" s="627"/>
      <c r="CY45" s="628"/>
      <c r="CZ45" s="629">
        <v>5.2</v>
      </c>
      <c r="DA45" s="630"/>
      <c r="DB45" s="630"/>
      <c r="DC45" s="631"/>
      <c r="DD45" s="604">
        <v>59964</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339</v>
      </c>
      <c r="CG46" s="593"/>
      <c r="CH46" s="593"/>
      <c r="CI46" s="593"/>
      <c r="CJ46" s="593"/>
      <c r="CK46" s="593"/>
      <c r="CL46" s="593"/>
      <c r="CM46" s="593"/>
      <c r="CN46" s="593"/>
      <c r="CO46" s="593"/>
      <c r="CP46" s="593"/>
      <c r="CQ46" s="594"/>
      <c r="CR46" s="595">
        <v>628137</v>
      </c>
      <c r="CS46" s="596"/>
      <c r="CT46" s="596"/>
      <c r="CU46" s="596"/>
      <c r="CV46" s="596"/>
      <c r="CW46" s="596"/>
      <c r="CX46" s="596"/>
      <c r="CY46" s="597"/>
      <c r="CZ46" s="629">
        <v>6.3</v>
      </c>
      <c r="DA46" s="678"/>
      <c r="DB46" s="678"/>
      <c r="DC46" s="679"/>
      <c r="DD46" s="604">
        <v>303561</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340</v>
      </c>
      <c r="CG47" s="593"/>
      <c r="CH47" s="593"/>
      <c r="CI47" s="593"/>
      <c r="CJ47" s="593"/>
      <c r="CK47" s="593"/>
      <c r="CL47" s="593"/>
      <c r="CM47" s="593"/>
      <c r="CN47" s="593"/>
      <c r="CO47" s="593"/>
      <c r="CP47" s="593"/>
      <c r="CQ47" s="594"/>
      <c r="CR47" s="595">
        <v>140997</v>
      </c>
      <c r="CS47" s="627"/>
      <c r="CT47" s="627"/>
      <c r="CU47" s="627"/>
      <c r="CV47" s="627"/>
      <c r="CW47" s="627"/>
      <c r="CX47" s="627"/>
      <c r="CY47" s="628"/>
      <c r="CZ47" s="629">
        <v>1.4</v>
      </c>
      <c r="DA47" s="630"/>
      <c r="DB47" s="630"/>
      <c r="DC47" s="631"/>
      <c r="DD47" s="604">
        <v>32131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341</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342</v>
      </c>
      <c r="CE49" s="639"/>
      <c r="CF49" s="639"/>
      <c r="CG49" s="639"/>
      <c r="CH49" s="639"/>
      <c r="CI49" s="639"/>
      <c r="CJ49" s="639"/>
      <c r="CK49" s="639"/>
      <c r="CL49" s="639"/>
      <c r="CM49" s="639"/>
      <c r="CN49" s="639"/>
      <c r="CO49" s="639"/>
      <c r="CP49" s="639"/>
      <c r="CQ49" s="640"/>
      <c r="CR49" s="667">
        <v>10049814</v>
      </c>
      <c r="CS49" s="663"/>
      <c r="CT49" s="663"/>
      <c r="CU49" s="663"/>
      <c r="CV49" s="663"/>
      <c r="CW49" s="663"/>
      <c r="CX49" s="663"/>
      <c r="CY49" s="690"/>
      <c r="CZ49" s="691">
        <v>100</v>
      </c>
      <c r="DA49" s="692"/>
      <c r="DB49" s="692"/>
      <c r="DC49" s="693"/>
      <c r="DD49" s="694">
        <v>6889762</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365</v>
      </c>
      <c r="C7" s="722"/>
      <c r="D7" s="722"/>
      <c r="E7" s="722"/>
      <c r="F7" s="722"/>
      <c r="G7" s="722"/>
      <c r="H7" s="722"/>
      <c r="I7" s="722"/>
      <c r="J7" s="722"/>
      <c r="K7" s="722"/>
      <c r="L7" s="722"/>
      <c r="M7" s="722"/>
      <c r="N7" s="722"/>
      <c r="O7" s="722"/>
      <c r="P7" s="723"/>
      <c r="Q7" s="724">
        <v>10509</v>
      </c>
      <c r="R7" s="725"/>
      <c r="S7" s="725"/>
      <c r="T7" s="725"/>
      <c r="U7" s="725"/>
      <c r="V7" s="725">
        <v>10003</v>
      </c>
      <c r="W7" s="725"/>
      <c r="X7" s="725"/>
      <c r="Y7" s="725"/>
      <c r="Z7" s="725"/>
      <c r="AA7" s="725">
        <v>506</v>
      </c>
      <c r="AB7" s="725"/>
      <c r="AC7" s="725"/>
      <c r="AD7" s="725"/>
      <c r="AE7" s="726"/>
      <c r="AF7" s="727">
        <v>382</v>
      </c>
      <c r="AG7" s="728"/>
      <c r="AH7" s="728"/>
      <c r="AI7" s="728"/>
      <c r="AJ7" s="729"/>
      <c r="AK7" s="764">
        <v>32</v>
      </c>
      <c r="AL7" s="765"/>
      <c r="AM7" s="765"/>
      <c r="AN7" s="765"/>
      <c r="AO7" s="765"/>
      <c r="AP7" s="765">
        <v>9943</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544</v>
      </c>
      <c r="BT7" s="769"/>
      <c r="BU7" s="769"/>
      <c r="BV7" s="769"/>
      <c r="BW7" s="769"/>
      <c r="BX7" s="769"/>
      <c r="BY7" s="769"/>
      <c r="BZ7" s="769"/>
      <c r="CA7" s="769"/>
      <c r="CB7" s="769"/>
      <c r="CC7" s="769"/>
      <c r="CD7" s="769"/>
      <c r="CE7" s="769"/>
      <c r="CF7" s="769"/>
      <c r="CG7" s="770"/>
      <c r="CH7" s="761">
        <v>5</v>
      </c>
      <c r="CI7" s="762"/>
      <c r="CJ7" s="762"/>
      <c r="CK7" s="762"/>
      <c r="CL7" s="763"/>
      <c r="CM7" s="761">
        <v>47</v>
      </c>
      <c r="CN7" s="762"/>
      <c r="CO7" s="762"/>
      <c r="CP7" s="762"/>
      <c r="CQ7" s="763"/>
      <c r="CR7" s="761">
        <v>10</v>
      </c>
      <c r="CS7" s="762"/>
      <c r="CT7" s="762"/>
      <c r="CU7" s="762"/>
      <c r="CV7" s="763"/>
      <c r="CW7" s="761" t="s">
        <v>552</v>
      </c>
      <c r="CX7" s="762"/>
      <c r="CY7" s="762"/>
      <c r="CZ7" s="762"/>
      <c r="DA7" s="763"/>
      <c r="DB7" s="761" t="s">
        <v>552</v>
      </c>
      <c r="DC7" s="762"/>
      <c r="DD7" s="762"/>
      <c r="DE7" s="762"/>
      <c r="DF7" s="763"/>
      <c r="DG7" s="761" t="s">
        <v>552</v>
      </c>
      <c r="DH7" s="762"/>
      <c r="DI7" s="762"/>
      <c r="DJ7" s="762"/>
      <c r="DK7" s="763"/>
      <c r="DL7" s="761" t="s">
        <v>546</v>
      </c>
      <c r="DM7" s="762"/>
      <c r="DN7" s="762"/>
      <c r="DO7" s="762"/>
      <c r="DP7" s="763"/>
      <c r="DQ7" s="761" t="s">
        <v>552</v>
      </c>
      <c r="DR7" s="762"/>
      <c r="DS7" s="762"/>
      <c r="DT7" s="762"/>
      <c r="DU7" s="763"/>
      <c r="DV7" s="742"/>
      <c r="DW7" s="743"/>
      <c r="DX7" s="743"/>
      <c r="DY7" s="743"/>
      <c r="DZ7" s="744"/>
      <c r="EA7" s="207"/>
    </row>
    <row r="8" spans="1:131" s="208" customFormat="1" ht="26.25" customHeight="1">
      <c r="A8" s="214">
        <v>2</v>
      </c>
      <c r="B8" s="745" t="s">
        <v>366</v>
      </c>
      <c r="C8" s="746"/>
      <c r="D8" s="746"/>
      <c r="E8" s="746"/>
      <c r="F8" s="746"/>
      <c r="G8" s="746"/>
      <c r="H8" s="746"/>
      <c r="I8" s="746"/>
      <c r="J8" s="746"/>
      <c r="K8" s="746"/>
      <c r="L8" s="746"/>
      <c r="M8" s="746"/>
      <c r="N8" s="746"/>
      <c r="O8" s="746"/>
      <c r="P8" s="747"/>
      <c r="Q8" s="748">
        <v>85</v>
      </c>
      <c r="R8" s="749"/>
      <c r="S8" s="749"/>
      <c r="T8" s="749"/>
      <c r="U8" s="749"/>
      <c r="V8" s="749">
        <v>85</v>
      </c>
      <c r="W8" s="749"/>
      <c r="X8" s="749"/>
      <c r="Y8" s="749"/>
      <c r="Z8" s="749"/>
      <c r="AA8" s="749" t="s">
        <v>546</v>
      </c>
      <c r="AB8" s="749"/>
      <c r="AC8" s="749"/>
      <c r="AD8" s="749"/>
      <c r="AE8" s="750"/>
      <c r="AF8" s="751" t="s">
        <v>112</v>
      </c>
      <c r="AG8" s="752"/>
      <c r="AH8" s="752"/>
      <c r="AI8" s="752"/>
      <c r="AJ8" s="753"/>
      <c r="AK8" s="754">
        <v>47</v>
      </c>
      <c r="AL8" s="755"/>
      <c r="AM8" s="755"/>
      <c r="AN8" s="755"/>
      <c r="AO8" s="755"/>
      <c r="AP8" s="755" t="s">
        <v>546</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545</v>
      </c>
      <c r="BT8" s="759"/>
      <c r="BU8" s="759"/>
      <c r="BV8" s="759"/>
      <c r="BW8" s="759"/>
      <c r="BX8" s="759"/>
      <c r="BY8" s="759"/>
      <c r="BZ8" s="759"/>
      <c r="CA8" s="759"/>
      <c r="CB8" s="759"/>
      <c r="CC8" s="759"/>
      <c r="CD8" s="759"/>
      <c r="CE8" s="759"/>
      <c r="CF8" s="759"/>
      <c r="CG8" s="760"/>
      <c r="CH8" s="771">
        <v>4</v>
      </c>
      <c r="CI8" s="772"/>
      <c r="CJ8" s="772"/>
      <c r="CK8" s="772"/>
      <c r="CL8" s="773"/>
      <c r="CM8" s="771">
        <v>31</v>
      </c>
      <c r="CN8" s="772"/>
      <c r="CO8" s="772"/>
      <c r="CP8" s="772"/>
      <c r="CQ8" s="773"/>
      <c r="CR8" s="771">
        <v>20</v>
      </c>
      <c r="CS8" s="772"/>
      <c r="CT8" s="772"/>
      <c r="CU8" s="772"/>
      <c r="CV8" s="773"/>
      <c r="CW8" s="771" t="s">
        <v>553</v>
      </c>
      <c r="CX8" s="772"/>
      <c r="CY8" s="772"/>
      <c r="CZ8" s="772"/>
      <c r="DA8" s="773"/>
      <c r="DB8" s="771" t="s">
        <v>552</v>
      </c>
      <c r="DC8" s="772"/>
      <c r="DD8" s="772"/>
      <c r="DE8" s="772"/>
      <c r="DF8" s="773"/>
      <c r="DG8" s="771" t="s">
        <v>552</v>
      </c>
      <c r="DH8" s="772"/>
      <c r="DI8" s="772"/>
      <c r="DJ8" s="772"/>
      <c r="DK8" s="773"/>
      <c r="DL8" s="771" t="s">
        <v>552</v>
      </c>
      <c r="DM8" s="772"/>
      <c r="DN8" s="772"/>
      <c r="DO8" s="772"/>
      <c r="DP8" s="773"/>
      <c r="DQ8" s="771" t="s">
        <v>552</v>
      </c>
      <c r="DR8" s="772"/>
      <c r="DS8" s="772"/>
      <c r="DT8" s="772"/>
      <c r="DU8" s="773"/>
      <c r="DV8" s="774"/>
      <c r="DW8" s="775"/>
      <c r="DX8" s="775"/>
      <c r="DY8" s="775"/>
      <c r="DZ8" s="776"/>
      <c r="EA8" s="207"/>
    </row>
    <row r="9" spans="1:131" s="208" customFormat="1" ht="26.25" customHeight="1">
      <c r="A9" s="214">
        <v>3</v>
      </c>
      <c r="B9" s="745" t="s">
        <v>367</v>
      </c>
      <c r="C9" s="746"/>
      <c r="D9" s="746"/>
      <c r="E9" s="746"/>
      <c r="F9" s="746"/>
      <c r="G9" s="746"/>
      <c r="H9" s="746"/>
      <c r="I9" s="746"/>
      <c r="J9" s="746"/>
      <c r="K9" s="746"/>
      <c r="L9" s="746"/>
      <c r="M9" s="746"/>
      <c r="N9" s="746"/>
      <c r="O9" s="746"/>
      <c r="P9" s="747"/>
      <c r="Q9" s="748">
        <v>26</v>
      </c>
      <c r="R9" s="749"/>
      <c r="S9" s="749"/>
      <c r="T9" s="749"/>
      <c r="U9" s="749"/>
      <c r="V9" s="749">
        <v>26</v>
      </c>
      <c r="W9" s="749"/>
      <c r="X9" s="749"/>
      <c r="Y9" s="749"/>
      <c r="Z9" s="749"/>
      <c r="AA9" s="749" t="s">
        <v>546</v>
      </c>
      <c r="AB9" s="749"/>
      <c r="AC9" s="749"/>
      <c r="AD9" s="749"/>
      <c r="AE9" s="750"/>
      <c r="AF9" s="751" t="s">
        <v>112</v>
      </c>
      <c r="AG9" s="752"/>
      <c r="AH9" s="752"/>
      <c r="AI9" s="752"/>
      <c r="AJ9" s="753"/>
      <c r="AK9" s="754">
        <v>13</v>
      </c>
      <c r="AL9" s="755"/>
      <c r="AM9" s="755"/>
      <c r="AN9" s="755"/>
      <c r="AO9" s="755"/>
      <c r="AP9" s="755" t="s">
        <v>547</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369</v>
      </c>
      <c r="B23" s="780" t="s">
        <v>370</v>
      </c>
      <c r="C23" s="781"/>
      <c r="D23" s="781"/>
      <c r="E23" s="781"/>
      <c r="F23" s="781"/>
      <c r="G23" s="781"/>
      <c r="H23" s="781"/>
      <c r="I23" s="781"/>
      <c r="J23" s="781"/>
      <c r="K23" s="781"/>
      <c r="L23" s="781"/>
      <c r="M23" s="781"/>
      <c r="N23" s="781"/>
      <c r="O23" s="781"/>
      <c r="P23" s="782"/>
      <c r="Q23" s="783">
        <v>10556</v>
      </c>
      <c r="R23" s="784"/>
      <c r="S23" s="784"/>
      <c r="T23" s="784"/>
      <c r="U23" s="784"/>
      <c r="V23" s="784">
        <v>10050</v>
      </c>
      <c r="W23" s="784"/>
      <c r="X23" s="784"/>
      <c r="Y23" s="784"/>
      <c r="Z23" s="784"/>
      <c r="AA23" s="784">
        <v>506</v>
      </c>
      <c r="AB23" s="784"/>
      <c r="AC23" s="784"/>
      <c r="AD23" s="784"/>
      <c r="AE23" s="785"/>
      <c r="AF23" s="786">
        <v>382</v>
      </c>
      <c r="AG23" s="784"/>
      <c r="AH23" s="784"/>
      <c r="AI23" s="784"/>
      <c r="AJ23" s="787"/>
      <c r="AK23" s="788"/>
      <c r="AL23" s="789"/>
      <c r="AM23" s="789"/>
      <c r="AN23" s="789"/>
      <c r="AO23" s="789"/>
      <c r="AP23" s="784">
        <v>9943</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348</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381</v>
      </c>
      <c r="C28" s="722"/>
      <c r="D28" s="722"/>
      <c r="E28" s="722"/>
      <c r="F28" s="722"/>
      <c r="G28" s="722"/>
      <c r="H28" s="722"/>
      <c r="I28" s="722"/>
      <c r="J28" s="722"/>
      <c r="K28" s="722"/>
      <c r="L28" s="722"/>
      <c r="M28" s="722"/>
      <c r="N28" s="722"/>
      <c r="O28" s="722"/>
      <c r="P28" s="723"/>
      <c r="Q28" s="812">
        <v>3913</v>
      </c>
      <c r="R28" s="813"/>
      <c r="S28" s="813"/>
      <c r="T28" s="813"/>
      <c r="U28" s="813"/>
      <c r="V28" s="813">
        <v>3586</v>
      </c>
      <c r="W28" s="813"/>
      <c r="X28" s="813"/>
      <c r="Y28" s="813"/>
      <c r="Z28" s="813"/>
      <c r="AA28" s="813">
        <v>327</v>
      </c>
      <c r="AB28" s="813"/>
      <c r="AC28" s="813"/>
      <c r="AD28" s="813"/>
      <c r="AE28" s="814"/>
      <c r="AF28" s="815">
        <v>327</v>
      </c>
      <c r="AG28" s="813"/>
      <c r="AH28" s="813"/>
      <c r="AI28" s="813"/>
      <c r="AJ28" s="816"/>
      <c r="AK28" s="817">
        <v>191</v>
      </c>
      <c r="AL28" s="808"/>
      <c r="AM28" s="808"/>
      <c r="AN28" s="808"/>
      <c r="AO28" s="808"/>
      <c r="AP28" s="808" t="s">
        <v>546</v>
      </c>
      <c r="AQ28" s="808"/>
      <c r="AR28" s="808"/>
      <c r="AS28" s="808"/>
      <c r="AT28" s="808"/>
      <c r="AU28" s="808" t="s">
        <v>546</v>
      </c>
      <c r="AV28" s="808"/>
      <c r="AW28" s="808"/>
      <c r="AX28" s="808"/>
      <c r="AY28" s="808"/>
      <c r="AZ28" s="809" t="s">
        <v>546</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382</v>
      </c>
      <c r="C29" s="746"/>
      <c r="D29" s="746"/>
      <c r="E29" s="746"/>
      <c r="F29" s="746"/>
      <c r="G29" s="746"/>
      <c r="H29" s="746"/>
      <c r="I29" s="746"/>
      <c r="J29" s="746"/>
      <c r="K29" s="746"/>
      <c r="L29" s="746"/>
      <c r="M29" s="746"/>
      <c r="N29" s="746"/>
      <c r="O29" s="746"/>
      <c r="P29" s="747"/>
      <c r="Q29" s="748">
        <v>2412</v>
      </c>
      <c r="R29" s="749"/>
      <c r="S29" s="749"/>
      <c r="T29" s="749"/>
      <c r="U29" s="749"/>
      <c r="V29" s="749">
        <v>2187</v>
      </c>
      <c r="W29" s="749"/>
      <c r="X29" s="749"/>
      <c r="Y29" s="749"/>
      <c r="Z29" s="749"/>
      <c r="AA29" s="749">
        <v>225</v>
      </c>
      <c r="AB29" s="749"/>
      <c r="AC29" s="749"/>
      <c r="AD29" s="749"/>
      <c r="AE29" s="750"/>
      <c r="AF29" s="751">
        <v>225</v>
      </c>
      <c r="AG29" s="752"/>
      <c r="AH29" s="752"/>
      <c r="AI29" s="752"/>
      <c r="AJ29" s="753"/>
      <c r="AK29" s="820">
        <v>333</v>
      </c>
      <c r="AL29" s="821"/>
      <c r="AM29" s="821"/>
      <c r="AN29" s="821"/>
      <c r="AO29" s="821"/>
      <c r="AP29" s="821" t="s">
        <v>546</v>
      </c>
      <c r="AQ29" s="821"/>
      <c r="AR29" s="821"/>
      <c r="AS29" s="821"/>
      <c r="AT29" s="821"/>
      <c r="AU29" s="821" t="s">
        <v>547</v>
      </c>
      <c r="AV29" s="821"/>
      <c r="AW29" s="821"/>
      <c r="AX29" s="821"/>
      <c r="AY29" s="821"/>
      <c r="AZ29" s="822" t="s">
        <v>547</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383</v>
      </c>
      <c r="C30" s="746"/>
      <c r="D30" s="746"/>
      <c r="E30" s="746"/>
      <c r="F30" s="746"/>
      <c r="G30" s="746"/>
      <c r="H30" s="746"/>
      <c r="I30" s="746"/>
      <c r="J30" s="746"/>
      <c r="K30" s="746"/>
      <c r="L30" s="746"/>
      <c r="M30" s="746"/>
      <c r="N30" s="746"/>
      <c r="O30" s="746"/>
      <c r="P30" s="747"/>
      <c r="Q30" s="748">
        <v>258</v>
      </c>
      <c r="R30" s="749"/>
      <c r="S30" s="749"/>
      <c r="T30" s="749"/>
      <c r="U30" s="749"/>
      <c r="V30" s="749">
        <v>256</v>
      </c>
      <c r="W30" s="749"/>
      <c r="X30" s="749"/>
      <c r="Y30" s="749"/>
      <c r="Z30" s="749"/>
      <c r="AA30" s="749">
        <v>2</v>
      </c>
      <c r="AB30" s="749"/>
      <c r="AC30" s="749"/>
      <c r="AD30" s="749"/>
      <c r="AE30" s="750"/>
      <c r="AF30" s="751">
        <v>2</v>
      </c>
      <c r="AG30" s="752"/>
      <c r="AH30" s="752"/>
      <c r="AI30" s="752"/>
      <c r="AJ30" s="753"/>
      <c r="AK30" s="820">
        <v>107</v>
      </c>
      <c r="AL30" s="821"/>
      <c r="AM30" s="821"/>
      <c r="AN30" s="821"/>
      <c r="AO30" s="821"/>
      <c r="AP30" s="821" t="s">
        <v>547</v>
      </c>
      <c r="AQ30" s="821"/>
      <c r="AR30" s="821"/>
      <c r="AS30" s="821"/>
      <c r="AT30" s="821"/>
      <c r="AU30" s="821" t="s">
        <v>547</v>
      </c>
      <c r="AV30" s="821"/>
      <c r="AW30" s="821"/>
      <c r="AX30" s="821"/>
      <c r="AY30" s="821"/>
      <c r="AZ30" s="822" t="s">
        <v>547</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384</v>
      </c>
      <c r="C31" s="746"/>
      <c r="D31" s="746"/>
      <c r="E31" s="746"/>
      <c r="F31" s="746"/>
      <c r="G31" s="746"/>
      <c r="H31" s="746"/>
      <c r="I31" s="746"/>
      <c r="J31" s="746"/>
      <c r="K31" s="746"/>
      <c r="L31" s="746"/>
      <c r="M31" s="746"/>
      <c r="N31" s="746"/>
      <c r="O31" s="746"/>
      <c r="P31" s="747"/>
      <c r="Q31" s="748">
        <v>257</v>
      </c>
      <c r="R31" s="749"/>
      <c r="S31" s="749"/>
      <c r="T31" s="749"/>
      <c r="U31" s="749"/>
      <c r="V31" s="749">
        <v>207</v>
      </c>
      <c r="W31" s="749"/>
      <c r="X31" s="749"/>
      <c r="Y31" s="749"/>
      <c r="Z31" s="749"/>
      <c r="AA31" s="749">
        <v>50</v>
      </c>
      <c r="AB31" s="749"/>
      <c r="AC31" s="749"/>
      <c r="AD31" s="749"/>
      <c r="AE31" s="750"/>
      <c r="AF31" s="751">
        <v>301</v>
      </c>
      <c r="AG31" s="752"/>
      <c r="AH31" s="752"/>
      <c r="AI31" s="752"/>
      <c r="AJ31" s="753"/>
      <c r="AK31" s="820">
        <v>4</v>
      </c>
      <c r="AL31" s="821"/>
      <c r="AM31" s="821"/>
      <c r="AN31" s="821"/>
      <c r="AO31" s="821"/>
      <c r="AP31" s="821">
        <v>964</v>
      </c>
      <c r="AQ31" s="821"/>
      <c r="AR31" s="821"/>
      <c r="AS31" s="821"/>
      <c r="AT31" s="821"/>
      <c r="AU31" s="821">
        <v>34</v>
      </c>
      <c r="AV31" s="821"/>
      <c r="AW31" s="821"/>
      <c r="AX31" s="821"/>
      <c r="AY31" s="821"/>
      <c r="AZ31" s="822" t="s">
        <v>547</v>
      </c>
      <c r="BA31" s="822"/>
      <c r="BB31" s="822"/>
      <c r="BC31" s="822"/>
      <c r="BD31" s="822"/>
      <c r="BE31" s="818" t="s">
        <v>385</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386</v>
      </c>
      <c r="C32" s="746"/>
      <c r="D32" s="746"/>
      <c r="E32" s="746"/>
      <c r="F32" s="746"/>
      <c r="G32" s="746"/>
      <c r="H32" s="746"/>
      <c r="I32" s="746"/>
      <c r="J32" s="746"/>
      <c r="K32" s="746"/>
      <c r="L32" s="746"/>
      <c r="M32" s="746"/>
      <c r="N32" s="746"/>
      <c r="O32" s="746"/>
      <c r="P32" s="747"/>
      <c r="Q32" s="748">
        <v>213</v>
      </c>
      <c r="R32" s="749"/>
      <c r="S32" s="749"/>
      <c r="T32" s="749"/>
      <c r="U32" s="749"/>
      <c r="V32" s="749">
        <v>213</v>
      </c>
      <c r="W32" s="749"/>
      <c r="X32" s="749"/>
      <c r="Y32" s="749"/>
      <c r="Z32" s="749"/>
      <c r="AA32" s="749" t="s">
        <v>546</v>
      </c>
      <c r="AB32" s="749"/>
      <c r="AC32" s="749"/>
      <c r="AD32" s="749"/>
      <c r="AE32" s="750"/>
      <c r="AF32" s="751" t="s">
        <v>387</v>
      </c>
      <c r="AG32" s="752"/>
      <c r="AH32" s="752"/>
      <c r="AI32" s="752"/>
      <c r="AJ32" s="753"/>
      <c r="AK32" s="820">
        <v>140</v>
      </c>
      <c r="AL32" s="821"/>
      <c r="AM32" s="821"/>
      <c r="AN32" s="821"/>
      <c r="AO32" s="821"/>
      <c r="AP32" s="821">
        <v>903</v>
      </c>
      <c r="AQ32" s="821"/>
      <c r="AR32" s="821"/>
      <c r="AS32" s="821"/>
      <c r="AT32" s="821"/>
      <c r="AU32" s="821">
        <v>903</v>
      </c>
      <c r="AV32" s="821"/>
      <c r="AW32" s="821"/>
      <c r="AX32" s="821"/>
      <c r="AY32" s="821"/>
      <c r="AZ32" s="822" t="s">
        <v>547</v>
      </c>
      <c r="BA32" s="822"/>
      <c r="BB32" s="822"/>
      <c r="BC32" s="822"/>
      <c r="BD32" s="822"/>
      <c r="BE32" s="818" t="s">
        <v>388</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389</v>
      </c>
      <c r="C33" s="746"/>
      <c r="D33" s="746"/>
      <c r="E33" s="746"/>
      <c r="F33" s="746"/>
      <c r="G33" s="746"/>
      <c r="H33" s="746"/>
      <c r="I33" s="746"/>
      <c r="J33" s="746"/>
      <c r="K33" s="746"/>
      <c r="L33" s="746"/>
      <c r="M33" s="746"/>
      <c r="N33" s="746"/>
      <c r="O33" s="746"/>
      <c r="P33" s="747"/>
      <c r="Q33" s="748">
        <v>54</v>
      </c>
      <c r="R33" s="749"/>
      <c r="S33" s="749"/>
      <c r="T33" s="749"/>
      <c r="U33" s="749"/>
      <c r="V33" s="749">
        <v>54</v>
      </c>
      <c r="W33" s="749"/>
      <c r="X33" s="749"/>
      <c r="Y33" s="749"/>
      <c r="Z33" s="749"/>
      <c r="AA33" s="749" t="s">
        <v>547</v>
      </c>
      <c r="AB33" s="749"/>
      <c r="AC33" s="749"/>
      <c r="AD33" s="749"/>
      <c r="AE33" s="750"/>
      <c r="AF33" s="751" t="s">
        <v>387</v>
      </c>
      <c r="AG33" s="752"/>
      <c r="AH33" s="752"/>
      <c r="AI33" s="752"/>
      <c r="AJ33" s="753"/>
      <c r="AK33" s="820">
        <v>20</v>
      </c>
      <c r="AL33" s="821"/>
      <c r="AM33" s="821"/>
      <c r="AN33" s="821"/>
      <c r="AO33" s="821"/>
      <c r="AP33" s="821">
        <v>120</v>
      </c>
      <c r="AQ33" s="821"/>
      <c r="AR33" s="821"/>
      <c r="AS33" s="821"/>
      <c r="AT33" s="821"/>
      <c r="AU33" s="821">
        <v>120</v>
      </c>
      <c r="AV33" s="821"/>
      <c r="AW33" s="821"/>
      <c r="AX33" s="821"/>
      <c r="AY33" s="821"/>
      <c r="AZ33" s="822" t="s">
        <v>547</v>
      </c>
      <c r="BA33" s="822"/>
      <c r="BB33" s="822"/>
      <c r="BC33" s="822"/>
      <c r="BD33" s="822"/>
      <c r="BE33" s="818" t="s">
        <v>388</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390</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369</v>
      </c>
      <c r="B63" s="780" t="s">
        <v>391</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855</v>
      </c>
      <c r="AG63" s="832"/>
      <c r="AH63" s="832"/>
      <c r="AI63" s="832"/>
      <c r="AJ63" s="833"/>
      <c r="AK63" s="834"/>
      <c r="AL63" s="829"/>
      <c r="AM63" s="829"/>
      <c r="AN63" s="829"/>
      <c r="AO63" s="829"/>
      <c r="AP63" s="832">
        <v>1987</v>
      </c>
      <c r="AQ63" s="832"/>
      <c r="AR63" s="832"/>
      <c r="AS63" s="832"/>
      <c r="AT63" s="832"/>
      <c r="AU63" s="832">
        <v>1057</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393</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2" t="s">
        <v>376</v>
      </c>
      <c r="AG66" s="803"/>
      <c r="AH66" s="803"/>
      <c r="AI66" s="803"/>
      <c r="AJ66" s="843"/>
      <c r="AK66" s="707" t="s">
        <v>377</v>
      </c>
      <c r="AL66" s="731"/>
      <c r="AM66" s="731"/>
      <c r="AN66" s="731"/>
      <c r="AO66" s="732"/>
      <c r="AP66" s="707" t="s">
        <v>378</v>
      </c>
      <c r="AQ66" s="708"/>
      <c r="AR66" s="708"/>
      <c r="AS66" s="708"/>
      <c r="AT66" s="709"/>
      <c r="AU66" s="707" t="s">
        <v>394</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548</v>
      </c>
      <c r="C68" s="860"/>
      <c r="D68" s="860"/>
      <c r="E68" s="860"/>
      <c r="F68" s="860"/>
      <c r="G68" s="860"/>
      <c r="H68" s="860"/>
      <c r="I68" s="860"/>
      <c r="J68" s="860"/>
      <c r="K68" s="860"/>
      <c r="L68" s="860"/>
      <c r="M68" s="860"/>
      <c r="N68" s="860"/>
      <c r="O68" s="860"/>
      <c r="P68" s="861"/>
      <c r="Q68" s="862">
        <v>11014</v>
      </c>
      <c r="R68" s="856"/>
      <c r="S68" s="856"/>
      <c r="T68" s="856"/>
      <c r="U68" s="856"/>
      <c r="V68" s="856">
        <v>9060</v>
      </c>
      <c r="W68" s="856"/>
      <c r="X68" s="856"/>
      <c r="Y68" s="856"/>
      <c r="Z68" s="856"/>
      <c r="AA68" s="856">
        <v>1954</v>
      </c>
      <c r="AB68" s="856"/>
      <c r="AC68" s="856"/>
      <c r="AD68" s="856"/>
      <c r="AE68" s="856"/>
      <c r="AF68" s="856">
        <v>1954</v>
      </c>
      <c r="AG68" s="856"/>
      <c r="AH68" s="856"/>
      <c r="AI68" s="856"/>
      <c r="AJ68" s="856"/>
      <c r="AK68" s="856">
        <v>639</v>
      </c>
      <c r="AL68" s="856"/>
      <c r="AM68" s="856"/>
      <c r="AN68" s="856"/>
      <c r="AO68" s="856"/>
      <c r="AP68" s="856" t="s">
        <v>552</v>
      </c>
      <c r="AQ68" s="856"/>
      <c r="AR68" s="856"/>
      <c r="AS68" s="856"/>
      <c r="AT68" s="856"/>
      <c r="AU68" s="856" t="s">
        <v>552</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549</v>
      </c>
      <c r="C69" s="864"/>
      <c r="D69" s="864"/>
      <c r="E69" s="864"/>
      <c r="F69" s="864"/>
      <c r="G69" s="864"/>
      <c r="H69" s="864"/>
      <c r="I69" s="864"/>
      <c r="J69" s="864"/>
      <c r="K69" s="864"/>
      <c r="L69" s="864"/>
      <c r="M69" s="864"/>
      <c r="N69" s="864"/>
      <c r="O69" s="864"/>
      <c r="P69" s="865"/>
      <c r="Q69" s="866">
        <v>1812</v>
      </c>
      <c r="R69" s="821"/>
      <c r="S69" s="821"/>
      <c r="T69" s="821"/>
      <c r="U69" s="821"/>
      <c r="V69" s="821">
        <v>1781</v>
      </c>
      <c r="W69" s="821"/>
      <c r="X69" s="821"/>
      <c r="Y69" s="821"/>
      <c r="Z69" s="821"/>
      <c r="AA69" s="821">
        <v>31</v>
      </c>
      <c r="AB69" s="821"/>
      <c r="AC69" s="821"/>
      <c r="AD69" s="821"/>
      <c r="AE69" s="821"/>
      <c r="AF69" s="821">
        <v>31</v>
      </c>
      <c r="AG69" s="821"/>
      <c r="AH69" s="821"/>
      <c r="AI69" s="821"/>
      <c r="AJ69" s="821"/>
      <c r="AK69" s="821" t="s">
        <v>554</v>
      </c>
      <c r="AL69" s="821"/>
      <c r="AM69" s="821"/>
      <c r="AN69" s="821"/>
      <c r="AO69" s="821"/>
      <c r="AP69" s="821">
        <v>68</v>
      </c>
      <c r="AQ69" s="821"/>
      <c r="AR69" s="821"/>
      <c r="AS69" s="821"/>
      <c r="AT69" s="821"/>
      <c r="AU69" s="821">
        <v>25</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550</v>
      </c>
      <c r="C70" s="864"/>
      <c r="D70" s="864"/>
      <c r="E70" s="864"/>
      <c r="F70" s="864"/>
      <c r="G70" s="864"/>
      <c r="H70" s="864"/>
      <c r="I70" s="864"/>
      <c r="J70" s="864"/>
      <c r="K70" s="864"/>
      <c r="L70" s="864"/>
      <c r="M70" s="864"/>
      <c r="N70" s="864"/>
      <c r="O70" s="864"/>
      <c r="P70" s="865"/>
      <c r="Q70" s="866">
        <v>270</v>
      </c>
      <c r="R70" s="821"/>
      <c r="S70" s="821"/>
      <c r="T70" s="821"/>
      <c r="U70" s="821"/>
      <c r="V70" s="821">
        <v>262</v>
      </c>
      <c r="W70" s="821"/>
      <c r="X70" s="821"/>
      <c r="Y70" s="821"/>
      <c r="Z70" s="821"/>
      <c r="AA70" s="821">
        <v>8</v>
      </c>
      <c r="AB70" s="821"/>
      <c r="AC70" s="821"/>
      <c r="AD70" s="821"/>
      <c r="AE70" s="821"/>
      <c r="AF70" s="821">
        <v>8</v>
      </c>
      <c r="AG70" s="821"/>
      <c r="AH70" s="821"/>
      <c r="AI70" s="821"/>
      <c r="AJ70" s="821"/>
      <c r="AK70" s="821" t="s">
        <v>554</v>
      </c>
      <c r="AL70" s="821"/>
      <c r="AM70" s="821"/>
      <c r="AN70" s="821"/>
      <c r="AO70" s="821"/>
      <c r="AP70" s="821" t="s">
        <v>552</v>
      </c>
      <c r="AQ70" s="821"/>
      <c r="AR70" s="821"/>
      <c r="AS70" s="821"/>
      <c r="AT70" s="821"/>
      <c r="AU70" s="821" t="s">
        <v>552</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551</v>
      </c>
      <c r="C71" s="864"/>
      <c r="D71" s="864"/>
      <c r="E71" s="864"/>
      <c r="F71" s="864"/>
      <c r="G71" s="864"/>
      <c r="H71" s="864"/>
      <c r="I71" s="864"/>
      <c r="J71" s="864"/>
      <c r="K71" s="864"/>
      <c r="L71" s="864"/>
      <c r="M71" s="864"/>
      <c r="N71" s="864"/>
      <c r="O71" s="864"/>
      <c r="P71" s="865"/>
      <c r="Q71" s="866">
        <v>287515</v>
      </c>
      <c r="R71" s="821"/>
      <c r="S71" s="821"/>
      <c r="T71" s="821"/>
      <c r="U71" s="821"/>
      <c r="V71" s="821">
        <v>274140</v>
      </c>
      <c r="W71" s="821"/>
      <c r="X71" s="821"/>
      <c r="Y71" s="821"/>
      <c r="Z71" s="821"/>
      <c r="AA71" s="821">
        <v>13375</v>
      </c>
      <c r="AB71" s="821"/>
      <c r="AC71" s="821"/>
      <c r="AD71" s="821"/>
      <c r="AE71" s="821"/>
      <c r="AF71" s="821">
        <v>13375</v>
      </c>
      <c r="AG71" s="821"/>
      <c r="AH71" s="821"/>
      <c r="AI71" s="821"/>
      <c r="AJ71" s="821"/>
      <c r="AK71" s="821" t="s">
        <v>554</v>
      </c>
      <c r="AL71" s="821"/>
      <c r="AM71" s="821"/>
      <c r="AN71" s="821"/>
      <c r="AO71" s="821"/>
      <c r="AP71" s="821" t="s">
        <v>552</v>
      </c>
      <c r="AQ71" s="821"/>
      <c r="AR71" s="821"/>
      <c r="AS71" s="821"/>
      <c r="AT71" s="821"/>
      <c r="AU71" s="821" t="s">
        <v>552</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c r="C72" s="864"/>
      <c r="D72" s="864"/>
      <c r="E72" s="864"/>
      <c r="F72" s="864"/>
      <c r="G72" s="864"/>
      <c r="H72" s="864"/>
      <c r="I72" s="864"/>
      <c r="J72" s="864"/>
      <c r="K72" s="864"/>
      <c r="L72" s="864"/>
      <c r="M72" s="864"/>
      <c r="N72" s="864"/>
      <c r="O72" s="864"/>
      <c r="P72" s="865"/>
      <c r="Q72" s="86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369</v>
      </c>
      <c r="B88" s="780" t="s">
        <v>395</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15368</v>
      </c>
      <c r="AG88" s="832"/>
      <c r="AH88" s="832"/>
      <c r="AI88" s="832"/>
      <c r="AJ88" s="832"/>
      <c r="AK88" s="829"/>
      <c r="AL88" s="829"/>
      <c r="AM88" s="829"/>
      <c r="AN88" s="829"/>
      <c r="AO88" s="829"/>
      <c r="AP88" s="832">
        <v>68</v>
      </c>
      <c r="AQ88" s="832"/>
      <c r="AR88" s="832"/>
      <c r="AS88" s="832"/>
      <c r="AT88" s="832"/>
      <c r="AU88" s="832">
        <v>25</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396</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30</v>
      </c>
      <c r="CS102" s="840"/>
      <c r="CT102" s="840"/>
      <c r="CU102" s="840"/>
      <c r="CV102" s="883"/>
      <c r="CW102" s="882" t="s">
        <v>555</v>
      </c>
      <c r="CX102" s="840"/>
      <c r="CY102" s="840"/>
      <c r="CZ102" s="840"/>
      <c r="DA102" s="883"/>
      <c r="DB102" s="882" t="s">
        <v>556</v>
      </c>
      <c r="DC102" s="840"/>
      <c r="DD102" s="840"/>
      <c r="DE102" s="840"/>
      <c r="DF102" s="883"/>
      <c r="DG102" s="882" t="s">
        <v>555</v>
      </c>
      <c r="DH102" s="840"/>
      <c r="DI102" s="840"/>
      <c r="DJ102" s="840"/>
      <c r="DK102" s="883"/>
      <c r="DL102" s="882" t="s">
        <v>555</v>
      </c>
      <c r="DM102" s="840"/>
      <c r="DN102" s="840"/>
      <c r="DO102" s="840"/>
      <c r="DP102" s="883"/>
      <c r="DQ102" s="882" t="s">
        <v>556</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404</v>
      </c>
      <c r="AB109" s="885"/>
      <c r="AC109" s="885"/>
      <c r="AD109" s="885"/>
      <c r="AE109" s="886"/>
      <c r="AF109" s="884" t="s">
        <v>287</v>
      </c>
      <c r="AG109" s="885"/>
      <c r="AH109" s="885"/>
      <c r="AI109" s="885"/>
      <c r="AJ109" s="886"/>
      <c r="AK109" s="884" t="s">
        <v>286</v>
      </c>
      <c r="AL109" s="885"/>
      <c r="AM109" s="885"/>
      <c r="AN109" s="885"/>
      <c r="AO109" s="886"/>
      <c r="AP109" s="884" t="s">
        <v>405</v>
      </c>
      <c r="AQ109" s="885"/>
      <c r="AR109" s="885"/>
      <c r="AS109" s="885"/>
      <c r="AT109" s="887"/>
      <c r="AU109" s="904" t="s">
        <v>403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404</v>
      </c>
      <c r="BR109" s="885"/>
      <c r="BS109" s="885"/>
      <c r="BT109" s="885"/>
      <c r="BU109" s="886"/>
      <c r="BV109" s="884" t="s">
        <v>287</v>
      </c>
      <c r="BW109" s="885"/>
      <c r="BX109" s="885"/>
      <c r="BY109" s="885"/>
      <c r="BZ109" s="886"/>
      <c r="CA109" s="884" t="s">
        <v>286</v>
      </c>
      <c r="CB109" s="885"/>
      <c r="CC109" s="885"/>
      <c r="CD109" s="885"/>
      <c r="CE109" s="886"/>
      <c r="CF109" s="905" t="s">
        <v>405</v>
      </c>
      <c r="CG109" s="905"/>
      <c r="CH109" s="905"/>
      <c r="CI109" s="905"/>
      <c r="CJ109" s="905"/>
      <c r="CK109" s="884" t="s">
        <v>406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404</v>
      </c>
      <c r="DH109" s="885"/>
      <c r="DI109" s="885"/>
      <c r="DJ109" s="885"/>
      <c r="DK109" s="886"/>
      <c r="DL109" s="884" t="s">
        <v>287</v>
      </c>
      <c r="DM109" s="885"/>
      <c r="DN109" s="885"/>
      <c r="DO109" s="885"/>
      <c r="DP109" s="886"/>
      <c r="DQ109" s="884" t="s">
        <v>286</v>
      </c>
      <c r="DR109" s="885"/>
      <c r="DS109" s="885"/>
      <c r="DT109" s="885"/>
      <c r="DU109" s="886"/>
      <c r="DV109" s="884" t="s">
        <v>405</v>
      </c>
      <c r="DW109" s="885"/>
      <c r="DX109" s="885"/>
      <c r="DY109" s="885"/>
      <c r="DZ109" s="887"/>
    </row>
    <row r="110" spans="1:131" s="199" customFormat="1" ht="26.25" customHeight="1">
      <c r="A110" s="888" t="s">
        <v>407</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1228044</v>
      </c>
      <c r="AB110" s="892"/>
      <c r="AC110" s="892"/>
      <c r="AD110" s="892"/>
      <c r="AE110" s="893"/>
      <c r="AF110" s="894">
        <v>1201199</v>
      </c>
      <c r="AG110" s="892"/>
      <c r="AH110" s="892"/>
      <c r="AI110" s="892"/>
      <c r="AJ110" s="893"/>
      <c r="AK110" s="894">
        <v>1110959</v>
      </c>
      <c r="AL110" s="892"/>
      <c r="AM110" s="892"/>
      <c r="AN110" s="892"/>
      <c r="AO110" s="893"/>
      <c r="AP110" s="895">
        <v>20.7</v>
      </c>
      <c r="AQ110" s="896"/>
      <c r="AR110" s="896"/>
      <c r="AS110" s="896"/>
      <c r="AT110" s="897"/>
      <c r="AU110" s="898" t="s">
        <v>61</v>
      </c>
      <c r="AV110" s="899"/>
      <c r="AW110" s="899"/>
      <c r="AX110" s="899"/>
      <c r="AY110" s="899"/>
      <c r="AZ110" s="940" t="s">
        <v>408</v>
      </c>
      <c r="BA110" s="889"/>
      <c r="BB110" s="889"/>
      <c r="BC110" s="889"/>
      <c r="BD110" s="889"/>
      <c r="BE110" s="889"/>
      <c r="BF110" s="889"/>
      <c r="BG110" s="889"/>
      <c r="BH110" s="889"/>
      <c r="BI110" s="889"/>
      <c r="BJ110" s="889"/>
      <c r="BK110" s="889"/>
      <c r="BL110" s="889"/>
      <c r="BM110" s="889"/>
      <c r="BN110" s="889"/>
      <c r="BO110" s="889"/>
      <c r="BP110" s="890"/>
      <c r="BQ110" s="926">
        <v>10279355</v>
      </c>
      <c r="BR110" s="927"/>
      <c r="BS110" s="927"/>
      <c r="BT110" s="927"/>
      <c r="BU110" s="927"/>
      <c r="BV110" s="927">
        <v>10093909</v>
      </c>
      <c r="BW110" s="927"/>
      <c r="BX110" s="927"/>
      <c r="BY110" s="927"/>
      <c r="BZ110" s="927"/>
      <c r="CA110" s="927">
        <v>9943349</v>
      </c>
      <c r="CB110" s="927"/>
      <c r="CC110" s="927"/>
      <c r="CD110" s="927"/>
      <c r="CE110" s="927"/>
      <c r="CF110" s="941">
        <v>185.6</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412</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416</v>
      </c>
      <c r="AB112" s="959"/>
      <c r="AC112" s="959"/>
      <c r="AD112" s="959"/>
      <c r="AE112" s="960"/>
      <c r="AF112" s="961" t="s">
        <v>416</v>
      </c>
      <c r="AG112" s="959"/>
      <c r="AH112" s="959"/>
      <c r="AI112" s="959"/>
      <c r="AJ112" s="960"/>
      <c r="AK112" s="961" t="s">
        <v>416</v>
      </c>
      <c r="AL112" s="959"/>
      <c r="AM112" s="959"/>
      <c r="AN112" s="959"/>
      <c r="AO112" s="960"/>
      <c r="AP112" s="962" t="s">
        <v>416</v>
      </c>
      <c r="AQ112" s="963"/>
      <c r="AR112" s="963"/>
      <c r="AS112" s="963"/>
      <c r="AT112" s="964"/>
      <c r="AU112" s="900"/>
      <c r="AV112" s="901"/>
      <c r="AW112" s="901"/>
      <c r="AX112" s="901"/>
      <c r="AY112" s="901"/>
      <c r="AZ112" s="949" t="s">
        <v>417</v>
      </c>
      <c r="BA112" s="950"/>
      <c r="BB112" s="950"/>
      <c r="BC112" s="950"/>
      <c r="BD112" s="950"/>
      <c r="BE112" s="950"/>
      <c r="BF112" s="950"/>
      <c r="BG112" s="950"/>
      <c r="BH112" s="950"/>
      <c r="BI112" s="950"/>
      <c r="BJ112" s="950"/>
      <c r="BK112" s="950"/>
      <c r="BL112" s="950"/>
      <c r="BM112" s="950"/>
      <c r="BN112" s="950"/>
      <c r="BO112" s="950"/>
      <c r="BP112" s="951"/>
      <c r="BQ112" s="919">
        <v>1340862</v>
      </c>
      <c r="BR112" s="920"/>
      <c r="BS112" s="920"/>
      <c r="BT112" s="920"/>
      <c r="BU112" s="920"/>
      <c r="BV112" s="920">
        <v>1244056</v>
      </c>
      <c r="BW112" s="920"/>
      <c r="BX112" s="920"/>
      <c r="BY112" s="920"/>
      <c r="BZ112" s="920"/>
      <c r="CA112" s="920">
        <v>1056984</v>
      </c>
      <c r="CB112" s="920"/>
      <c r="CC112" s="920"/>
      <c r="CD112" s="920"/>
      <c r="CE112" s="920"/>
      <c r="CF112" s="914">
        <v>19.7</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416</v>
      </c>
      <c r="DH112" s="920"/>
      <c r="DI112" s="920"/>
      <c r="DJ112" s="920"/>
      <c r="DK112" s="920"/>
      <c r="DL112" s="920" t="s">
        <v>416</v>
      </c>
      <c r="DM112" s="920"/>
      <c r="DN112" s="920"/>
      <c r="DO112" s="920"/>
      <c r="DP112" s="920"/>
      <c r="DQ112" s="920" t="s">
        <v>416</v>
      </c>
      <c r="DR112" s="920"/>
      <c r="DS112" s="920"/>
      <c r="DT112" s="920"/>
      <c r="DU112" s="920"/>
      <c r="DV112" s="921" t="s">
        <v>416</v>
      </c>
      <c r="DW112" s="921"/>
      <c r="DX112" s="921"/>
      <c r="DY112" s="921"/>
      <c r="DZ112" s="922"/>
    </row>
    <row r="113" spans="1:130" s="199"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148034</v>
      </c>
      <c r="AB113" s="934"/>
      <c r="AC113" s="934"/>
      <c r="AD113" s="934"/>
      <c r="AE113" s="935"/>
      <c r="AF113" s="936">
        <v>148566</v>
      </c>
      <c r="AG113" s="934"/>
      <c r="AH113" s="934"/>
      <c r="AI113" s="934"/>
      <c r="AJ113" s="935"/>
      <c r="AK113" s="936">
        <v>143156</v>
      </c>
      <c r="AL113" s="934"/>
      <c r="AM113" s="934"/>
      <c r="AN113" s="934"/>
      <c r="AO113" s="935"/>
      <c r="AP113" s="937">
        <v>2.7</v>
      </c>
      <c r="AQ113" s="938"/>
      <c r="AR113" s="938"/>
      <c r="AS113" s="938"/>
      <c r="AT113" s="939"/>
      <c r="AU113" s="900"/>
      <c r="AV113" s="901"/>
      <c r="AW113" s="901"/>
      <c r="AX113" s="901"/>
      <c r="AY113" s="901"/>
      <c r="AZ113" s="949" t="s">
        <v>420</v>
      </c>
      <c r="BA113" s="950"/>
      <c r="BB113" s="950"/>
      <c r="BC113" s="950"/>
      <c r="BD113" s="950"/>
      <c r="BE113" s="950"/>
      <c r="BF113" s="950"/>
      <c r="BG113" s="950"/>
      <c r="BH113" s="950"/>
      <c r="BI113" s="950"/>
      <c r="BJ113" s="950"/>
      <c r="BK113" s="950"/>
      <c r="BL113" s="950"/>
      <c r="BM113" s="950"/>
      <c r="BN113" s="950"/>
      <c r="BO113" s="950"/>
      <c r="BP113" s="951"/>
      <c r="BQ113" s="919">
        <v>91761</v>
      </c>
      <c r="BR113" s="920"/>
      <c r="BS113" s="920"/>
      <c r="BT113" s="920"/>
      <c r="BU113" s="920"/>
      <c r="BV113" s="920">
        <v>58890</v>
      </c>
      <c r="BW113" s="920"/>
      <c r="BX113" s="920"/>
      <c r="BY113" s="920"/>
      <c r="BZ113" s="920"/>
      <c r="CA113" s="920">
        <v>25289</v>
      </c>
      <c r="CB113" s="920"/>
      <c r="CC113" s="920"/>
      <c r="CD113" s="920"/>
      <c r="CE113" s="920"/>
      <c r="CF113" s="914">
        <v>0.5</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416</v>
      </c>
      <c r="DH113" s="959"/>
      <c r="DI113" s="959"/>
      <c r="DJ113" s="959"/>
      <c r="DK113" s="960"/>
      <c r="DL113" s="961" t="s">
        <v>416</v>
      </c>
      <c r="DM113" s="959"/>
      <c r="DN113" s="959"/>
      <c r="DO113" s="959"/>
      <c r="DP113" s="960"/>
      <c r="DQ113" s="961" t="s">
        <v>416</v>
      </c>
      <c r="DR113" s="959"/>
      <c r="DS113" s="959"/>
      <c r="DT113" s="959"/>
      <c r="DU113" s="960"/>
      <c r="DV113" s="962" t="s">
        <v>416</v>
      </c>
      <c r="DW113" s="963"/>
      <c r="DX113" s="963"/>
      <c r="DY113" s="963"/>
      <c r="DZ113" s="964"/>
    </row>
    <row r="114" spans="1:130" s="199"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33628</v>
      </c>
      <c r="AB114" s="959"/>
      <c r="AC114" s="959"/>
      <c r="AD114" s="959"/>
      <c r="AE114" s="960"/>
      <c r="AF114" s="961">
        <v>33628</v>
      </c>
      <c r="AG114" s="959"/>
      <c r="AH114" s="959"/>
      <c r="AI114" s="959"/>
      <c r="AJ114" s="960"/>
      <c r="AK114" s="961">
        <v>33628</v>
      </c>
      <c r="AL114" s="959"/>
      <c r="AM114" s="959"/>
      <c r="AN114" s="959"/>
      <c r="AO114" s="960"/>
      <c r="AP114" s="962">
        <v>0.6</v>
      </c>
      <c r="AQ114" s="963"/>
      <c r="AR114" s="963"/>
      <c r="AS114" s="963"/>
      <c r="AT114" s="964"/>
      <c r="AU114" s="900"/>
      <c r="AV114" s="901"/>
      <c r="AW114" s="901"/>
      <c r="AX114" s="901"/>
      <c r="AY114" s="901"/>
      <c r="AZ114" s="949" t="s">
        <v>423</v>
      </c>
      <c r="BA114" s="950"/>
      <c r="BB114" s="950"/>
      <c r="BC114" s="950"/>
      <c r="BD114" s="950"/>
      <c r="BE114" s="950"/>
      <c r="BF114" s="950"/>
      <c r="BG114" s="950"/>
      <c r="BH114" s="950"/>
      <c r="BI114" s="950"/>
      <c r="BJ114" s="950"/>
      <c r="BK114" s="950"/>
      <c r="BL114" s="950"/>
      <c r="BM114" s="950"/>
      <c r="BN114" s="950"/>
      <c r="BO114" s="950"/>
      <c r="BP114" s="951"/>
      <c r="BQ114" s="919">
        <v>2299759</v>
      </c>
      <c r="BR114" s="920"/>
      <c r="BS114" s="920"/>
      <c r="BT114" s="920"/>
      <c r="BU114" s="920"/>
      <c r="BV114" s="920">
        <v>2239204</v>
      </c>
      <c r="BW114" s="920"/>
      <c r="BX114" s="920"/>
      <c r="BY114" s="920"/>
      <c r="BZ114" s="920"/>
      <c r="CA114" s="920">
        <v>2015772</v>
      </c>
      <c r="CB114" s="920"/>
      <c r="CC114" s="920"/>
      <c r="CD114" s="920"/>
      <c r="CE114" s="920"/>
      <c r="CF114" s="914">
        <v>37.6</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416</v>
      </c>
      <c r="DH114" s="959"/>
      <c r="DI114" s="959"/>
      <c r="DJ114" s="959"/>
      <c r="DK114" s="960"/>
      <c r="DL114" s="961" t="s">
        <v>416</v>
      </c>
      <c r="DM114" s="959"/>
      <c r="DN114" s="959"/>
      <c r="DO114" s="959"/>
      <c r="DP114" s="960"/>
      <c r="DQ114" s="961" t="s">
        <v>416</v>
      </c>
      <c r="DR114" s="959"/>
      <c r="DS114" s="959"/>
      <c r="DT114" s="959"/>
      <c r="DU114" s="960"/>
      <c r="DV114" s="962" t="s">
        <v>416</v>
      </c>
      <c r="DW114" s="963"/>
      <c r="DX114" s="963"/>
      <c r="DY114" s="963"/>
      <c r="DZ114" s="964"/>
    </row>
    <row r="115" spans="1:130" s="199"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416</v>
      </c>
      <c r="AB115" s="934"/>
      <c r="AC115" s="934"/>
      <c r="AD115" s="934"/>
      <c r="AE115" s="935"/>
      <c r="AF115" s="936" t="s">
        <v>416</v>
      </c>
      <c r="AG115" s="934"/>
      <c r="AH115" s="934"/>
      <c r="AI115" s="934"/>
      <c r="AJ115" s="935"/>
      <c r="AK115" s="936" t="s">
        <v>416</v>
      </c>
      <c r="AL115" s="934"/>
      <c r="AM115" s="934"/>
      <c r="AN115" s="934"/>
      <c r="AO115" s="935"/>
      <c r="AP115" s="937" t="s">
        <v>416</v>
      </c>
      <c r="AQ115" s="938"/>
      <c r="AR115" s="938"/>
      <c r="AS115" s="938"/>
      <c r="AT115" s="939"/>
      <c r="AU115" s="900"/>
      <c r="AV115" s="901"/>
      <c r="AW115" s="901"/>
      <c r="AX115" s="901"/>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416</v>
      </c>
      <c r="BR115" s="920"/>
      <c r="BS115" s="920"/>
      <c r="BT115" s="920"/>
      <c r="BU115" s="920"/>
      <c r="BV115" s="920" t="s">
        <v>416</v>
      </c>
      <c r="BW115" s="920"/>
      <c r="BX115" s="920"/>
      <c r="BY115" s="920"/>
      <c r="BZ115" s="920"/>
      <c r="CA115" s="920" t="s">
        <v>416</v>
      </c>
      <c r="CB115" s="920"/>
      <c r="CC115" s="920"/>
      <c r="CD115" s="920"/>
      <c r="CE115" s="920"/>
      <c r="CF115" s="914" t="s">
        <v>416</v>
      </c>
      <c r="CG115" s="915"/>
      <c r="CH115" s="915"/>
      <c r="CI115" s="915"/>
      <c r="CJ115" s="915"/>
      <c r="CK115" s="945"/>
      <c r="CL115" s="946"/>
      <c r="CM115" s="949" t="s">
        <v>427</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416</v>
      </c>
      <c r="DH115" s="959"/>
      <c r="DI115" s="959"/>
      <c r="DJ115" s="959"/>
      <c r="DK115" s="960"/>
      <c r="DL115" s="961" t="s">
        <v>416</v>
      </c>
      <c r="DM115" s="959"/>
      <c r="DN115" s="959"/>
      <c r="DO115" s="959"/>
      <c r="DP115" s="960"/>
      <c r="DQ115" s="961" t="s">
        <v>416</v>
      </c>
      <c r="DR115" s="959"/>
      <c r="DS115" s="959"/>
      <c r="DT115" s="959"/>
      <c r="DU115" s="960"/>
      <c r="DV115" s="962" t="s">
        <v>416</v>
      </c>
      <c r="DW115" s="963"/>
      <c r="DX115" s="963"/>
      <c r="DY115" s="963"/>
      <c r="DZ115" s="964"/>
    </row>
    <row r="116" spans="1:130" s="199" customFormat="1" ht="26.25" customHeight="1">
      <c r="A116" s="956"/>
      <c r="B116" s="957"/>
      <c r="C116" s="965" t="s">
        <v>428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416</v>
      </c>
      <c r="AB116" s="959"/>
      <c r="AC116" s="959"/>
      <c r="AD116" s="959"/>
      <c r="AE116" s="960"/>
      <c r="AF116" s="961" t="s">
        <v>416</v>
      </c>
      <c r="AG116" s="959"/>
      <c r="AH116" s="959"/>
      <c r="AI116" s="959"/>
      <c r="AJ116" s="960"/>
      <c r="AK116" s="961" t="s">
        <v>416</v>
      </c>
      <c r="AL116" s="959"/>
      <c r="AM116" s="959"/>
      <c r="AN116" s="959"/>
      <c r="AO116" s="960"/>
      <c r="AP116" s="962" t="s">
        <v>416</v>
      </c>
      <c r="AQ116" s="963"/>
      <c r="AR116" s="963"/>
      <c r="AS116" s="963"/>
      <c r="AT116" s="964"/>
      <c r="AU116" s="900"/>
      <c r="AV116" s="901"/>
      <c r="AW116" s="901"/>
      <c r="AX116" s="901"/>
      <c r="AY116" s="901"/>
      <c r="AZ116" s="967" t="s">
        <v>429</v>
      </c>
      <c r="BA116" s="968"/>
      <c r="BB116" s="968"/>
      <c r="BC116" s="968"/>
      <c r="BD116" s="968"/>
      <c r="BE116" s="968"/>
      <c r="BF116" s="968"/>
      <c r="BG116" s="968"/>
      <c r="BH116" s="968"/>
      <c r="BI116" s="968"/>
      <c r="BJ116" s="968"/>
      <c r="BK116" s="968"/>
      <c r="BL116" s="968"/>
      <c r="BM116" s="968"/>
      <c r="BN116" s="968"/>
      <c r="BO116" s="968"/>
      <c r="BP116" s="969"/>
      <c r="BQ116" s="919" t="s">
        <v>416</v>
      </c>
      <c r="BR116" s="920"/>
      <c r="BS116" s="920"/>
      <c r="BT116" s="920"/>
      <c r="BU116" s="920"/>
      <c r="BV116" s="920" t="s">
        <v>416</v>
      </c>
      <c r="BW116" s="920"/>
      <c r="BX116" s="920"/>
      <c r="BY116" s="920"/>
      <c r="BZ116" s="920"/>
      <c r="CA116" s="920" t="s">
        <v>416</v>
      </c>
      <c r="CB116" s="920"/>
      <c r="CC116" s="920"/>
      <c r="CD116" s="920"/>
      <c r="CE116" s="920"/>
      <c r="CF116" s="914" t="s">
        <v>416</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416</v>
      </c>
      <c r="DH116" s="959"/>
      <c r="DI116" s="959"/>
      <c r="DJ116" s="959"/>
      <c r="DK116" s="960"/>
      <c r="DL116" s="961" t="s">
        <v>416</v>
      </c>
      <c r="DM116" s="959"/>
      <c r="DN116" s="959"/>
      <c r="DO116" s="959"/>
      <c r="DP116" s="960"/>
      <c r="DQ116" s="961" t="s">
        <v>416</v>
      </c>
      <c r="DR116" s="959"/>
      <c r="DS116" s="959"/>
      <c r="DT116" s="959"/>
      <c r="DU116" s="960"/>
      <c r="DV116" s="962" t="s">
        <v>416</v>
      </c>
      <c r="DW116" s="963"/>
      <c r="DX116" s="963"/>
      <c r="DY116" s="963"/>
      <c r="DZ116" s="964"/>
    </row>
    <row r="117" spans="1:130" s="199" customFormat="1" ht="26.25" customHeight="1">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431</v>
      </c>
      <c r="Z117" s="886"/>
      <c r="AA117" s="976">
        <v>1409706</v>
      </c>
      <c r="AB117" s="977"/>
      <c r="AC117" s="977"/>
      <c r="AD117" s="977"/>
      <c r="AE117" s="978"/>
      <c r="AF117" s="979">
        <v>1383393</v>
      </c>
      <c r="AG117" s="977"/>
      <c r="AH117" s="977"/>
      <c r="AI117" s="977"/>
      <c r="AJ117" s="978"/>
      <c r="AK117" s="979">
        <v>1287743</v>
      </c>
      <c r="AL117" s="977"/>
      <c r="AM117" s="977"/>
      <c r="AN117" s="977"/>
      <c r="AO117" s="978"/>
      <c r="AP117" s="980"/>
      <c r="AQ117" s="981"/>
      <c r="AR117" s="981"/>
      <c r="AS117" s="981"/>
      <c r="AT117" s="982"/>
      <c r="AU117" s="900"/>
      <c r="AV117" s="901"/>
      <c r="AW117" s="901"/>
      <c r="AX117" s="901"/>
      <c r="AY117" s="901"/>
      <c r="AZ117" s="967" t="s">
        <v>432</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c r="A118" s="904" t="s">
        <v>406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404</v>
      </c>
      <c r="AB118" s="885"/>
      <c r="AC118" s="885"/>
      <c r="AD118" s="885"/>
      <c r="AE118" s="886"/>
      <c r="AF118" s="884" t="s">
        <v>287</v>
      </c>
      <c r="AG118" s="885"/>
      <c r="AH118" s="885"/>
      <c r="AI118" s="885"/>
      <c r="AJ118" s="886"/>
      <c r="AK118" s="884" t="s">
        <v>286</v>
      </c>
      <c r="AL118" s="885"/>
      <c r="AM118" s="885"/>
      <c r="AN118" s="885"/>
      <c r="AO118" s="886"/>
      <c r="AP118" s="971" t="s">
        <v>405</v>
      </c>
      <c r="AQ118" s="972"/>
      <c r="AR118" s="972"/>
      <c r="AS118" s="972"/>
      <c r="AT118" s="973"/>
      <c r="AU118" s="900"/>
      <c r="AV118" s="901"/>
      <c r="AW118" s="901"/>
      <c r="AX118" s="901"/>
      <c r="AY118" s="901"/>
      <c r="AZ118" s="974" t="s">
        <v>434</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c r="A119" s="1058"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436</v>
      </c>
      <c r="BP119" s="1006"/>
      <c r="BQ119" s="997">
        <v>14011737</v>
      </c>
      <c r="BR119" s="998"/>
      <c r="BS119" s="998"/>
      <c r="BT119" s="998"/>
      <c r="BU119" s="998"/>
      <c r="BV119" s="998">
        <v>13636059</v>
      </c>
      <c r="BW119" s="998"/>
      <c r="BX119" s="998"/>
      <c r="BY119" s="998"/>
      <c r="BZ119" s="998"/>
      <c r="CA119" s="998">
        <v>13041394</v>
      </c>
      <c r="CB119" s="998"/>
      <c r="CC119" s="998"/>
      <c r="CD119" s="998"/>
      <c r="CE119" s="998"/>
      <c r="CF119" s="999"/>
      <c r="CG119" s="1000"/>
      <c r="CH119" s="1000"/>
      <c r="CI119" s="1000"/>
      <c r="CJ119" s="1001"/>
      <c r="CK119" s="947"/>
      <c r="CL119" s="948"/>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t="s">
        <v>112</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c r="A120" s="1059"/>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438</v>
      </c>
      <c r="AV120" s="990"/>
      <c r="AW120" s="990"/>
      <c r="AX120" s="990"/>
      <c r="AY120" s="991"/>
      <c r="AZ120" s="940" t="s">
        <v>439</v>
      </c>
      <c r="BA120" s="889"/>
      <c r="BB120" s="889"/>
      <c r="BC120" s="889"/>
      <c r="BD120" s="889"/>
      <c r="BE120" s="889"/>
      <c r="BF120" s="889"/>
      <c r="BG120" s="889"/>
      <c r="BH120" s="889"/>
      <c r="BI120" s="889"/>
      <c r="BJ120" s="889"/>
      <c r="BK120" s="889"/>
      <c r="BL120" s="889"/>
      <c r="BM120" s="889"/>
      <c r="BN120" s="889"/>
      <c r="BO120" s="889"/>
      <c r="BP120" s="890"/>
      <c r="BQ120" s="926">
        <v>4584405</v>
      </c>
      <c r="BR120" s="927"/>
      <c r="BS120" s="927"/>
      <c r="BT120" s="927"/>
      <c r="BU120" s="927"/>
      <c r="BV120" s="927">
        <v>4915150</v>
      </c>
      <c r="BW120" s="927"/>
      <c r="BX120" s="927"/>
      <c r="BY120" s="927"/>
      <c r="BZ120" s="927"/>
      <c r="CA120" s="927">
        <v>5194706</v>
      </c>
      <c r="CB120" s="927"/>
      <c r="CC120" s="927"/>
      <c r="CD120" s="927"/>
      <c r="CE120" s="927"/>
      <c r="CF120" s="941">
        <v>96.9</v>
      </c>
      <c r="CG120" s="942"/>
      <c r="CH120" s="942"/>
      <c r="CI120" s="942"/>
      <c r="CJ120" s="942"/>
      <c r="CK120" s="1007" t="s">
        <v>440</v>
      </c>
      <c r="CL120" s="1008"/>
      <c r="CM120" s="1008"/>
      <c r="CN120" s="1008"/>
      <c r="CO120" s="1009"/>
      <c r="CP120" s="1015" t="s">
        <v>441</v>
      </c>
      <c r="CQ120" s="1016"/>
      <c r="CR120" s="1016"/>
      <c r="CS120" s="1016"/>
      <c r="CT120" s="1016"/>
      <c r="CU120" s="1016"/>
      <c r="CV120" s="1016"/>
      <c r="CW120" s="1016"/>
      <c r="CX120" s="1016"/>
      <c r="CY120" s="1016"/>
      <c r="CZ120" s="1016"/>
      <c r="DA120" s="1016"/>
      <c r="DB120" s="1016"/>
      <c r="DC120" s="1016"/>
      <c r="DD120" s="1016"/>
      <c r="DE120" s="1016"/>
      <c r="DF120" s="1017"/>
      <c r="DG120" s="926">
        <v>1095590</v>
      </c>
      <c r="DH120" s="927"/>
      <c r="DI120" s="927"/>
      <c r="DJ120" s="927"/>
      <c r="DK120" s="927"/>
      <c r="DL120" s="927">
        <v>1001004</v>
      </c>
      <c r="DM120" s="927"/>
      <c r="DN120" s="927"/>
      <c r="DO120" s="927"/>
      <c r="DP120" s="927"/>
      <c r="DQ120" s="927">
        <v>903122</v>
      </c>
      <c r="DR120" s="927"/>
      <c r="DS120" s="927"/>
      <c r="DT120" s="927"/>
      <c r="DU120" s="927"/>
      <c r="DV120" s="928">
        <v>16.899999999999999</v>
      </c>
      <c r="DW120" s="928"/>
      <c r="DX120" s="928"/>
      <c r="DY120" s="928"/>
      <c r="DZ120" s="929"/>
    </row>
    <row r="121" spans="1:130" s="199" customFormat="1" ht="26.25" customHeight="1">
      <c r="A121" s="1059"/>
      <c r="B121" s="946"/>
      <c r="C121" s="967" t="s">
        <v>442</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443</v>
      </c>
      <c r="BA121" s="950"/>
      <c r="BB121" s="950"/>
      <c r="BC121" s="950"/>
      <c r="BD121" s="950"/>
      <c r="BE121" s="950"/>
      <c r="BF121" s="950"/>
      <c r="BG121" s="950"/>
      <c r="BH121" s="950"/>
      <c r="BI121" s="950"/>
      <c r="BJ121" s="950"/>
      <c r="BK121" s="950"/>
      <c r="BL121" s="950"/>
      <c r="BM121" s="950"/>
      <c r="BN121" s="950"/>
      <c r="BO121" s="950"/>
      <c r="BP121" s="951"/>
      <c r="BQ121" s="919">
        <v>542988</v>
      </c>
      <c r="BR121" s="920"/>
      <c r="BS121" s="920"/>
      <c r="BT121" s="920"/>
      <c r="BU121" s="920"/>
      <c r="BV121" s="920">
        <v>480888</v>
      </c>
      <c r="BW121" s="920"/>
      <c r="BX121" s="920"/>
      <c r="BY121" s="920"/>
      <c r="BZ121" s="920"/>
      <c r="CA121" s="920">
        <v>419723</v>
      </c>
      <c r="CB121" s="920"/>
      <c r="CC121" s="920"/>
      <c r="CD121" s="920"/>
      <c r="CE121" s="920"/>
      <c r="CF121" s="914">
        <v>7.8</v>
      </c>
      <c r="CG121" s="915"/>
      <c r="CH121" s="915"/>
      <c r="CI121" s="915"/>
      <c r="CJ121" s="915"/>
      <c r="CK121" s="1010"/>
      <c r="CL121" s="1011"/>
      <c r="CM121" s="1011"/>
      <c r="CN121" s="1011"/>
      <c r="CO121" s="1012"/>
      <c r="CP121" s="1020" t="s">
        <v>444</v>
      </c>
      <c r="CQ121" s="1021"/>
      <c r="CR121" s="1021"/>
      <c r="CS121" s="1021"/>
      <c r="CT121" s="1021"/>
      <c r="CU121" s="1021"/>
      <c r="CV121" s="1021"/>
      <c r="CW121" s="1021"/>
      <c r="CX121" s="1021"/>
      <c r="CY121" s="1021"/>
      <c r="CZ121" s="1021"/>
      <c r="DA121" s="1021"/>
      <c r="DB121" s="1021"/>
      <c r="DC121" s="1021"/>
      <c r="DD121" s="1021"/>
      <c r="DE121" s="1021"/>
      <c r="DF121" s="1022"/>
      <c r="DG121" s="919">
        <v>141411</v>
      </c>
      <c r="DH121" s="920"/>
      <c r="DI121" s="920"/>
      <c r="DJ121" s="920"/>
      <c r="DK121" s="920"/>
      <c r="DL121" s="920">
        <v>130740</v>
      </c>
      <c r="DM121" s="920"/>
      <c r="DN121" s="920"/>
      <c r="DO121" s="920"/>
      <c r="DP121" s="920"/>
      <c r="DQ121" s="920">
        <v>120111</v>
      </c>
      <c r="DR121" s="920"/>
      <c r="DS121" s="920"/>
      <c r="DT121" s="920"/>
      <c r="DU121" s="920"/>
      <c r="DV121" s="921">
        <v>2.2000000000000002</v>
      </c>
      <c r="DW121" s="921"/>
      <c r="DX121" s="921"/>
      <c r="DY121" s="921"/>
      <c r="DZ121" s="922"/>
    </row>
    <row r="122" spans="1:130" s="199" customFormat="1" ht="26.25" customHeight="1">
      <c r="A122" s="1059"/>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445</v>
      </c>
      <c r="BA122" s="965"/>
      <c r="BB122" s="965"/>
      <c r="BC122" s="965"/>
      <c r="BD122" s="965"/>
      <c r="BE122" s="965"/>
      <c r="BF122" s="965"/>
      <c r="BG122" s="965"/>
      <c r="BH122" s="965"/>
      <c r="BI122" s="965"/>
      <c r="BJ122" s="965"/>
      <c r="BK122" s="965"/>
      <c r="BL122" s="965"/>
      <c r="BM122" s="965"/>
      <c r="BN122" s="965"/>
      <c r="BO122" s="965"/>
      <c r="BP122" s="966"/>
      <c r="BQ122" s="997">
        <v>9206937</v>
      </c>
      <c r="BR122" s="998"/>
      <c r="BS122" s="998"/>
      <c r="BT122" s="998"/>
      <c r="BU122" s="998"/>
      <c r="BV122" s="998">
        <v>8845415</v>
      </c>
      <c r="BW122" s="998"/>
      <c r="BX122" s="998"/>
      <c r="BY122" s="998"/>
      <c r="BZ122" s="998"/>
      <c r="CA122" s="998">
        <v>8675106</v>
      </c>
      <c r="CB122" s="998"/>
      <c r="CC122" s="998"/>
      <c r="CD122" s="998"/>
      <c r="CE122" s="998"/>
      <c r="CF122" s="1018">
        <v>161.9</v>
      </c>
      <c r="CG122" s="1019"/>
      <c r="CH122" s="1019"/>
      <c r="CI122" s="1019"/>
      <c r="CJ122" s="1019"/>
      <c r="CK122" s="1010"/>
      <c r="CL122" s="1011"/>
      <c r="CM122" s="1011"/>
      <c r="CN122" s="1011"/>
      <c r="CO122" s="1012"/>
      <c r="CP122" s="1020" t="s">
        <v>446</v>
      </c>
      <c r="CQ122" s="1021"/>
      <c r="CR122" s="1021"/>
      <c r="CS122" s="1021"/>
      <c r="CT122" s="1021"/>
      <c r="CU122" s="1021"/>
      <c r="CV122" s="1021"/>
      <c r="CW122" s="1021"/>
      <c r="CX122" s="1021"/>
      <c r="CY122" s="1021"/>
      <c r="CZ122" s="1021"/>
      <c r="DA122" s="1021"/>
      <c r="DB122" s="1021"/>
      <c r="DC122" s="1021"/>
      <c r="DD122" s="1021"/>
      <c r="DE122" s="1021"/>
      <c r="DF122" s="1022"/>
      <c r="DG122" s="919">
        <v>13793</v>
      </c>
      <c r="DH122" s="920"/>
      <c r="DI122" s="920"/>
      <c r="DJ122" s="920"/>
      <c r="DK122" s="920"/>
      <c r="DL122" s="920">
        <v>22474</v>
      </c>
      <c r="DM122" s="920"/>
      <c r="DN122" s="920"/>
      <c r="DO122" s="920"/>
      <c r="DP122" s="920"/>
      <c r="DQ122" s="920">
        <v>33751</v>
      </c>
      <c r="DR122" s="920"/>
      <c r="DS122" s="920"/>
      <c r="DT122" s="920"/>
      <c r="DU122" s="920"/>
      <c r="DV122" s="921">
        <v>0.6</v>
      </c>
      <c r="DW122" s="921"/>
      <c r="DX122" s="921"/>
      <c r="DY122" s="921"/>
      <c r="DZ122" s="922"/>
    </row>
    <row r="123" spans="1:130" s="199" customFormat="1" ht="26.25" customHeight="1">
      <c r="A123" s="1059"/>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447</v>
      </c>
      <c r="BP123" s="1006"/>
      <c r="BQ123" s="1065">
        <v>14334330</v>
      </c>
      <c r="BR123" s="1066"/>
      <c r="BS123" s="1066"/>
      <c r="BT123" s="1066"/>
      <c r="BU123" s="1066"/>
      <c r="BV123" s="1066">
        <v>14241453</v>
      </c>
      <c r="BW123" s="1066"/>
      <c r="BX123" s="1066"/>
      <c r="BY123" s="1066"/>
      <c r="BZ123" s="1066"/>
      <c r="CA123" s="1066">
        <v>14289535</v>
      </c>
      <c r="CB123" s="1066"/>
      <c r="CC123" s="1066"/>
      <c r="CD123" s="1066"/>
      <c r="CE123" s="1066"/>
      <c r="CF123" s="999"/>
      <c r="CG123" s="1000"/>
      <c r="CH123" s="1000"/>
      <c r="CI123" s="1000"/>
      <c r="CJ123" s="1001"/>
      <c r="CK123" s="1010"/>
      <c r="CL123" s="1011"/>
      <c r="CM123" s="1011"/>
      <c r="CN123" s="1011"/>
      <c r="CO123" s="1012"/>
      <c r="CP123" s="1020" t="s">
        <v>448</v>
      </c>
      <c r="CQ123" s="1021"/>
      <c r="CR123" s="1021"/>
      <c r="CS123" s="1021"/>
      <c r="CT123" s="1021"/>
      <c r="CU123" s="1021"/>
      <c r="CV123" s="1021"/>
      <c r="CW123" s="1021"/>
      <c r="CX123" s="1021"/>
      <c r="CY123" s="1021"/>
      <c r="CZ123" s="1021"/>
      <c r="DA123" s="1021"/>
      <c r="DB123" s="1021"/>
      <c r="DC123" s="1021"/>
      <c r="DD123" s="1021"/>
      <c r="DE123" s="1021"/>
      <c r="DF123" s="1022"/>
      <c r="DG123" s="958" t="s">
        <v>449</v>
      </c>
      <c r="DH123" s="959"/>
      <c r="DI123" s="959"/>
      <c r="DJ123" s="959"/>
      <c r="DK123" s="960"/>
      <c r="DL123" s="961" t="s">
        <v>449</v>
      </c>
      <c r="DM123" s="959"/>
      <c r="DN123" s="959"/>
      <c r="DO123" s="959"/>
      <c r="DP123" s="960"/>
      <c r="DQ123" s="961" t="s">
        <v>449</v>
      </c>
      <c r="DR123" s="959"/>
      <c r="DS123" s="959"/>
      <c r="DT123" s="959"/>
      <c r="DU123" s="960"/>
      <c r="DV123" s="962" t="s">
        <v>449</v>
      </c>
      <c r="DW123" s="963"/>
      <c r="DX123" s="963"/>
      <c r="DY123" s="963"/>
      <c r="DZ123" s="964"/>
    </row>
    <row r="124" spans="1:130" s="199" customFormat="1" ht="26.25" customHeight="1" thickBot="1">
      <c r="A124" s="1059"/>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449</v>
      </c>
      <c r="AB124" s="959"/>
      <c r="AC124" s="959"/>
      <c r="AD124" s="959"/>
      <c r="AE124" s="960"/>
      <c r="AF124" s="961" t="s">
        <v>449</v>
      </c>
      <c r="AG124" s="959"/>
      <c r="AH124" s="959"/>
      <c r="AI124" s="959"/>
      <c r="AJ124" s="960"/>
      <c r="AK124" s="961" t="s">
        <v>449</v>
      </c>
      <c r="AL124" s="959"/>
      <c r="AM124" s="959"/>
      <c r="AN124" s="959"/>
      <c r="AO124" s="960"/>
      <c r="AP124" s="962" t="s">
        <v>449</v>
      </c>
      <c r="AQ124" s="963"/>
      <c r="AR124" s="963"/>
      <c r="AS124" s="963"/>
      <c r="AT124" s="964"/>
      <c r="AU124" s="1061" t="s">
        <v>450</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449</v>
      </c>
      <c r="BR124" s="1028"/>
      <c r="BS124" s="1028"/>
      <c r="BT124" s="1028"/>
      <c r="BU124" s="1028"/>
      <c r="BV124" s="1028" t="s">
        <v>449</v>
      </c>
      <c r="BW124" s="1028"/>
      <c r="BX124" s="1028"/>
      <c r="BY124" s="1028"/>
      <c r="BZ124" s="1028"/>
      <c r="CA124" s="1028" t="s">
        <v>449</v>
      </c>
      <c r="CB124" s="1028"/>
      <c r="CC124" s="1028"/>
      <c r="CD124" s="1028"/>
      <c r="CE124" s="1028"/>
      <c r="CF124" s="1029"/>
      <c r="CG124" s="1030"/>
      <c r="CH124" s="1030"/>
      <c r="CI124" s="1030"/>
      <c r="CJ124" s="1031"/>
      <c r="CK124" s="1013"/>
      <c r="CL124" s="1013"/>
      <c r="CM124" s="1013"/>
      <c r="CN124" s="1013"/>
      <c r="CO124" s="1014"/>
      <c r="CP124" s="1020" t="s">
        <v>451</v>
      </c>
      <c r="CQ124" s="1021"/>
      <c r="CR124" s="1021"/>
      <c r="CS124" s="1021"/>
      <c r="CT124" s="1021"/>
      <c r="CU124" s="1021"/>
      <c r="CV124" s="1021"/>
      <c r="CW124" s="1021"/>
      <c r="CX124" s="1021"/>
      <c r="CY124" s="1021"/>
      <c r="CZ124" s="1021"/>
      <c r="DA124" s="1021"/>
      <c r="DB124" s="1021"/>
      <c r="DC124" s="1021"/>
      <c r="DD124" s="1021"/>
      <c r="DE124" s="1021"/>
      <c r="DF124" s="1022"/>
      <c r="DG124" s="1005">
        <v>90068</v>
      </c>
      <c r="DH124" s="984"/>
      <c r="DI124" s="984"/>
      <c r="DJ124" s="984"/>
      <c r="DK124" s="985"/>
      <c r="DL124" s="983">
        <v>89838</v>
      </c>
      <c r="DM124" s="984"/>
      <c r="DN124" s="984"/>
      <c r="DO124" s="984"/>
      <c r="DP124" s="985"/>
      <c r="DQ124" s="983" t="s">
        <v>387</v>
      </c>
      <c r="DR124" s="984"/>
      <c r="DS124" s="984"/>
      <c r="DT124" s="984"/>
      <c r="DU124" s="985"/>
      <c r="DV124" s="986" t="s">
        <v>387</v>
      </c>
      <c r="DW124" s="987"/>
      <c r="DX124" s="987"/>
      <c r="DY124" s="987"/>
      <c r="DZ124" s="988"/>
    </row>
    <row r="125" spans="1:130" s="199" customFormat="1" ht="26.25" customHeight="1">
      <c r="A125" s="1059"/>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387</v>
      </c>
      <c r="AB125" s="959"/>
      <c r="AC125" s="959"/>
      <c r="AD125" s="959"/>
      <c r="AE125" s="960"/>
      <c r="AF125" s="961" t="s">
        <v>387</v>
      </c>
      <c r="AG125" s="959"/>
      <c r="AH125" s="959"/>
      <c r="AI125" s="959"/>
      <c r="AJ125" s="960"/>
      <c r="AK125" s="961" t="s">
        <v>387</v>
      </c>
      <c r="AL125" s="959"/>
      <c r="AM125" s="959"/>
      <c r="AN125" s="959"/>
      <c r="AO125" s="960"/>
      <c r="AP125" s="962" t="s">
        <v>387</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452</v>
      </c>
      <c r="CL125" s="1008"/>
      <c r="CM125" s="1008"/>
      <c r="CN125" s="1008"/>
      <c r="CO125" s="1009"/>
      <c r="CP125" s="940" t="s">
        <v>453</v>
      </c>
      <c r="CQ125" s="889"/>
      <c r="CR125" s="889"/>
      <c r="CS125" s="889"/>
      <c r="CT125" s="889"/>
      <c r="CU125" s="889"/>
      <c r="CV125" s="889"/>
      <c r="CW125" s="889"/>
      <c r="CX125" s="889"/>
      <c r="CY125" s="889"/>
      <c r="CZ125" s="889"/>
      <c r="DA125" s="889"/>
      <c r="DB125" s="889"/>
      <c r="DC125" s="889"/>
      <c r="DD125" s="889"/>
      <c r="DE125" s="889"/>
      <c r="DF125" s="890"/>
      <c r="DG125" s="926" t="s">
        <v>387</v>
      </c>
      <c r="DH125" s="927"/>
      <c r="DI125" s="927"/>
      <c r="DJ125" s="927"/>
      <c r="DK125" s="927"/>
      <c r="DL125" s="927" t="s">
        <v>387</v>
      </c>
      <c r="DM125" s="927"/>
      <c r="DN125" s="927"/>
      <c r="DO125" s="927"/>
      <c r="DP125" s="927"/>
      <c r="DQ125" s="927" t="s">
        <v>387</v>
      </c>
      <c r="DR125" s="927"/>
      <c r="DS125" s="927"/>
      <c r="DT125" s="927"/>
      <c r="DU125" s="927"/>
      <c r="DV125" s="928" t="s">
        <v>387</v>
      </c>
      <c r="DW125" s="928"/>
      <c r="DX125" s="928"/>
      <c r="DY125" s="928"/>
      <c r="DZ125" s="929"/>
    </row>
    <row r="126" spans="1:130" s="199" customFormat="1" ht="26.25" customHeight="1" thickBot="1">
      <c r="A126" s="1059"/>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387</v>
      </c>
      <c r="AB126" s="959"/>
      <c r="AC126" s="959"/>
      <c r="AD126" s="959"/>
      <c r="AE126" s="960"/>
      <c r="AF126" s="961" t="s">
        <v>387</v>
      </c>
      <c r="AG126" s="959"/>
      <c r="AH126" s="959"/>
      <c r="AI126" s="959"/>
      <c r="AJ126" s="960"/>
      <c r="AK126" s="961" t="s">
        <v>387</v>
      </c>
      <c r="AL126" s="959"/>
      <c r="AM126" s="959"/>
      <c r="AN126" s="959"/>
      <c r="AO126" s="960"/>
      <c r="AP126" s="962" t="s">
        <v>387</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454</v>
      </c>
      <c r="CQ126" s="950"/>
      <c r="CR126" s="950"/>
      <c r="CS126" s="950"/>
      <c r="CT126" s="950"/>
      <c r="CU126" s="950"/>
      <c r="CV126" s="950"/>
      <c r="CW126" s="950"/>
      <c r="CX126" s="950"/>
      <c r="CY126" s="950"/>
      <c r="CZ126" s="950"/>
      <c r="DA126" s="950"/>
      <c r="DB126" s="950"/>
      <c r="DC126" s="950"/>
      <c r="DD126" s="950"/>
      <c r="DE126" s="950"/>
      <c r="DF126" s="951"/>
      <c r="DG126" s="919" t="s">
        <v>387</v>
      </c>
      <c r="DH126" s="920"/>
      <c r="DI126" s="920"/>
      <c r="DJ126" s="920"/>
      <c r="DK126" s="920"/>
      <c r="DL126" s="920" t="s">
        <v>387</v>
      </c>
      <c r="DM126" s="920"/>
      <c r="DN126" s="920"/>
      <c r="DO126" s="920"/>
      <c r="DP126" s="920"/>
      <c r="DQ126" s="920" t="s">
        <v>387</v>
      </c>
      <c r="DR126" s="920"/>
      <c r="DS126" s="920"/>
      <c r="DT126" s="920"/>
      <c r="DU126" s="920"/>
      <c r="DV126" s="921" t="s">
        <v>387</v>
      </c>
      <c r="DW126" s="921"/>
      <c r="DX126" s="921"/>
      <c r="DY126" s="921"/>
      <c r="DZ126" s="922"/>
    </row>
    <row r="127" spans="1:130" s="199" customFormat="1" ht="26.25" customHeight="1">
      <c r="A127" s="1060"/>
      <c r="B127" s="948"/>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387</v>
      </c>
      <c r="AB127" s="959"/>
      <c r="AC127" s="959"/>
      <c r="AD127" s="959"/>
      <c r="AE127" s="960"/>
      <c r="AF127" s="961" t="s">
        <v>387</v>
      </c>
      <c r="AG127" s="959"/>
      <c r="AH127" s="959"/>
      <c r="AI127" s="959"/>
      <c r="AJ127" s="960"/>
      <c r="AK127" s="961" t="s">
        <v>387</v>
      </c>
      <c r="AL127" s="959"/>
      <c r="AM127" s="959"/>
      <c r="AN127" s="959"/>
      <c r="AO127" s="960"/>
      <c r="AP127" s="962" t="s">
        <v>387</v>
      </c>
      <c r="AQ127" s="963"/>
      <c r="AR127" s="963"/>
      <c r="AS127" s="963"/>
      <c r="AT127" s="964"/>
      <c r="AU127" s="235"/>
      <c r="AV127" s="235"/>
      <c r="AW127" s="235"/>
      <c r="AX127" s="1032" t="s">
        <v>456</v>
      </c>
      <c r="AY127" s="1033"/>
      <c r="AZ127" s="1033"/>
      <c r="BA127" s="1033"/>
      <c r="BB127" s="1033"/>
      <c r="BC127" s="1033"/>
      <c r="BD127" s="1033"/>
      <c r="BE127" s="1034"/>
      <c r="BF127" s="1035" t="s">
        <v>457</v>
      </c>
      <c r="BG127" s="1033"/>
      <c r="BH127" s="1033"/>
      <c r="BI127" s="1033"/>
      <c r="BJ127" s="1033"/>
      <c r="BK127" s="1033"/>
      <c r="BL127" s="1034"/>
      <c r="BM127" s="1035" t="s">
        <v>458</v>
      </c>
      <c r="BN127" s="1033"/>
      <c r="BO127" s="1033"/>
      <c r="BP127" s="1033"/>
      <c r="BQ127" s="1033"/>
      <c r="BR127" s="1033"/>
      <c r="BS127" s="1034"/>
      <c r="BT127" s="1035" t="s">
        <v>459</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460</v>
      </c>
      <c r="CQ127" s="950"/>
      <c r="CR127" s="950"/>
      <c r="CS127" s="950"/>
      <c r="CT127" s="950"/>
      <c r="CU127" s="950"/>
      <c r="CV127" s="950"/>
      <c r="CW127" s="950"/>
      <c r="CX127" s="950"/>
      <c r="CY127" s="950"/>
      <c r="CZ127" s="950"/>
      <c r="DA127" s="950"/>
      <c r="DB127" s="950"/>
      <c r="DC127" s="950"/>
      <c r="DD127" s="950"/>
      <c r="DE127" s="950"/>
      <c r="DF127" s="951"/>
      <c r="DG127" s="919" t="s">
        <v>387</v>
      </c>
      <c r="DH127" s="920"/>
      <c r="DI127" s="920"/>
      <c r="DJ127" s="920"/>
      <c r="DK127" s="920"/>
      <c r="DL127" s="920" t="s">
        <v>387</v>
      </c>
      <c r="DM127" s="920"/>
      <c r="DN127" s="920"/>
      <c r="DO127" s="920"/>
      <c r="DP127" s="920"/>
      <c r="DQ127" s="920" t="s">
        <v>387</v>
      </c>
      <c r="DR127" s="920"/>
      <c r="DS127" s="920"/>
      <c r="DT127" s="920"/>
      <c r="DU127" s="920"/>
      <c r="DV127" s="921" t="s">
        <v>387</v>
      </c>
      <c r="DW127" s="921"/>
      <c r="DX127" s="921"/>
      <c r="DY127" s="921"/>
      <c r="DZ127" s="922"/>
    </row>
    <row r="128" spans="1:130" s="199" customFormat="1" ht="26.25" customHeight="1" thickBot="1">
      <c r="A128" s="1043" t="s">
        <v>461</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462</v>
      </c>
      <c r="X128" s="1045"/>
      <c r="Y128" s="1045"/>
      <c r="Z128" s="1046"/>
      <c r="AA128" s="1047">
        <v>75286</v>
      </c>
      <c r="AB128" s="1048"/>
      <c r="AC128" s="1048"/>
      <c r="AD128" s="1048"/>
      <c r="AE128" s="1049"/>
      <c r="AF128" s="1050">
        <v>70736</v>
      </c>
      <c r="AG128" s="1048"/>
      <c r="AH128" s="1048"/>
      <c r="AI128" s="1048"/>
      <c r="AJ128" s="1049"/>
      <c r="AK128" s="1050">
        <v>68812</v>
      </c>
      <c r="AL128" s="1048"/>
      <c r="AM128" s="1048"/>
      <c r="AN128" s="1048"/>
      <c r="AO128" s="1049"/>
      <c r="AP128" s="1051"/>
      <c r="AQ128" s="1052"/>
      <c r="AR128" s="1052"/>
      <c r="AS128" s="1052"/>
      <c r="AT128" s="1053"/>
      <c r="AU128" s="235"/>
      <c r="AV128" s="235"/>
      <c r="AW128" s="235"/>
      <c r="AX128" s="888" t="s">
        <v>463</v>
      </c>
      <c r="AY128" s="889"/>
      <c r="AZ128" s="889"/>
      <c r="BA128" s="889"/>
      <c r="BB128" s="889"/>
      <c r="BC128" s="889"/>
      <c r="BD128" s="889"/>
      <c r="BE128" s="890"/>
      <c r="BF128" s="1054" t="s">
        <v>112</v>
      </c>
      <c r="BG128" s="1055"/>
      <c r="BH128" s="1055"/>
      <c r="BI128" s="1055"/>
      <c r="BJ128" s="1055"/>
      <c r="BK128" s="1055"/>
      <c r="BL128" s="1056"/>
      <c r="BM128" s="1054">
        <v>14.3</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464</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465</v>
      </c>
      <c r="X129" s="1074"/>
      <c r="Y129" s="1074"/>
      <c r="Z129" s="1075"/>
      <c r="AA129" s="958">
        <v>6589696</v>
      </c>
      <c r="AB129" s="959"/>
      <c r="AC129" s="959"/>
      <c r="AD129" s="959"/>
      <c r="AE129" s="960"/>
      <c r="AF129" s="961">
        <v>6593747</v>
      </c>
      <c r="AG129" s="959"/>
      <c r="AH129" s="959"/>
      <c r="AI129" s="959"/>
      <c r="AJ129" s="960"/>
      <c r="AK129" s="961">
        <v>6331736</v>
      </c>
      <c r="AL129" s="959"/>
      <c r="AM129" s="959"/>
      <c r="AN129" s="959"/>
      <c r="AO129" s="960"/>
      <c r="AP129" s="1076"/>
      <c r="AQ129" s="1077"/>
      <c r="AR129" s="1077"/>
      <c r="AS129" s="1077"/>
      <c r="AT129" s="1078"/>
      <c r="AU129" s="237"/>
      <c r="AV129" s="237"/>
      <c r="AW129" s="237"/>
      <c r="AX129" s="1067" t="s">
        <v>466</v>
      </c>
      <c r="AY129" s="950"/>
      <c r="AZ129" s="950"/>
      <c r="BA129" s="950"/>
      <c r="BB129" s="950"/>
      <c r="BC129" s="950"/>
      <c r="BD129" s="950"/>
      <c r="BE129" s="951"/>
      <c r="BF129" s="1068" t="s">
        <v>112</v>
      </c>
      <c r="BG129" s="1069"/>
      <c r="BH129" s="1069"/>
      <c r="BI129" s="1069"/>
      <c r="BJ129" s="1069"/>
      <c r="BK129" s="1069"/>
      <c r="BL129" s="1070"/>
      <c r="BM129" s="1068">
        <v>19.3</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468</v>
      </c>
      <c r="X130" s="1074"/>
      <c r="Y130" s="1074"/>
      <c r="Z130" s="1075"/>
      <c r="AA130" s="958">
        <v>1098345</v>
      </c>
      <c r="AB130" s="959"/>
      <c r="AC130" s="959"/>
      <c r="AD130" s="959"/>
      <c r="AE130" s="960"/>
      <c r="AF130" s="961">
        <v>1074312</v>
      </c>
      <c r="AG130" s="959"/>
      <c r="AH130" s="959"/>
      <c r="AI130" s="959"/>
      <c r="AJ130" s="960"/>
      <c r="AK130" s="961">
        <v>973511</v>
      </c>
      <c r="AL130" s="959"/>
      <c r="AM130" s="959"/>
      <c r="AN130" s="959"/>
      <c r="AO130" s="960"/>
      <c r="AP130" s="1076"/>
      <c r="AQ130" s="1077"/>
      <c r="AR130" s="1077"/>
      <c r="AS130" s="1077"/>
      <c r="AT130" s="1078"/>
      <c r="AU130" s="237"/>
      <c r="AV130" s="237"/>
      <c r="AW130" s="237"/>
      <c r="AX130" s="1067" t="s">
        <v>469</v>
      </c>
      <c r="AY130" s="950"/>
      <c r="AZ130" s="950"/>
      <c r="BA130" s="950"/>
      <c r="BB130" s="950"/>
      <c r="BC130" s="950"/>
      <c r="BD130" s="950"/>
      <c r="BE130" s="951"/>
      <c r="BF130" s="1104">
        <v>4.3</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470</v>
      </c>
      <c r="X131" s="1112"/>
      <c r="Y131" s="1112"/>
      <c r="Z131" s="1113"/>
      <c r="AA131" s="1005">
        <v>5491351</v>
      </c>
      <c r="AB131" s="984"/>
      <c r="AC131" s="984"/>
      <c r="AD131" s="984"/>
      <c r="AE131" s="985"/>
      <c r="AF131" s="983">
        <v>5519435</v>
      </c>
      <c r="AG131" s="984"/>
      <c r="AH131" s="984"/>
      <c r="AI131" s="984"/>
      <c r="AJ131" s="985"/>
      <c r="AK131" s="983">
        <v>5358225</v>
      </c>
      <c r="AL131" s="984"/>
      <c r="AM131" s="984"/>
      <c r="AN131" s="984"/>
      <c r="AO131" s="985"/>
      <c r="AP131" s="1114"/>
      <c r="AQ131" s="1115"/>
      <c r="AR131" s="1115"/>
      <c r="AS131" s="1115"/>
      <c r="AT131" s="1116"/>
      <c r="AU131" s="237"/>
      <c r="AV131" s="237"/>
      <c r="AW131" s="237"/>
      <c r="AX131" s="1086" t="s">
        <v>471</v>
      </c>
      <c r="AY131" s="1037"/>
      <c r="AZ131" s="1037"/>
      <c r="BA131" s="1037"/>
      <c r="BB131" s="1037"/>
      <c r="BC131" s="1037"/>
      <c r="BD131" s="1037"/>
      <c r="BE131" s="1038"/>
      <c r="BF131" s="1087" t="s">
        <v>112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472</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473</v>
      </c>
      <c r="W132" s="1097"/>
      <c r="X132" s="1097"/>
      <c r="Y132" s="1097"/>
      <c r="Z132" s="1098"/>
      <c r="AA132" s="1099">
        <v>4.2990331519999998</v>
      </c>
      <c r="AB132" s="1100"/>
      <c r="AC132" s="1100"/>
      <c r="AD132" s="1100"/>
      <c r="AE132" s="1101"/>
      <c r="AF132" s="1102">
        <v>4.3182862010000003</v>
      </c>
      <c r="AG132" s="1100"/>
      <c r="AH132" s="1100"/>
      <c r="AI132" s="1100"/>
      <c r="AJ132" s="1101"/>
      <c r="AK132" s="1102">
        <v>4.5802481229999996</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474</v>
      </c>
      <c r="W133" s="1080"/>
      <c r="X133" s="1080"/>
      <c r="Y133" s="1080"/>
      <c r="Z133" s="1081"/>
      <c r="AA133" s="1082">
        <v>4.4000000000000004</v>
      </c>
      <c r="AB133" s="1083"/>
      <c r="AC133" s="1083"/>
      <c r="AD133" s="1083"/>
      <c r="AE133" s="1084"/>
      <c r="AF133" s="1082">
        <v>4.3</v>
      </c>
      <c r="AG133" s="1083"/>
      <c r="AH133" s="1083"/>
      <c r="AI133" s="1083"/>
      <c r="AJ133" s="1084"/>
      <c r="AK133" s="1082">
        <v>4.3</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20" t="s">
        <v>477</v>
      </c>
      <c r="L7" s="256"/>
      <c r="M7" s="257" t="s">
        <v>478</v>
      </c>
      <c r="N7" s="258"/>
    </row>
    <row r="8" spans="1:16">
      <c r="A8" s="250"/>
      <c r="B8" s="246"/>
      <c r="C8" s="246"/>
      <c r="D8" s="246"/>
      <c r="E8" s="246"/>
      <c r="F8" s="246"/>
      <c r="G8" s="259"/>
      <c r="H8" s="260"/>
      <c r="I8" s="260"/>
      <c r="J8" s="261"/>
      <c r="K8" s="1121"/>
      <c r="L8" s="262" t="s">
        <v>479</v>
      </c>
      <c r="M8" s="263" t="s">
        <v>480</v>
      </c>
      <c r="N8" s="264" t="s">
        <v>481</v>
      </c>
    </row>
    <row r="9" spans="1:16">
      <c r="A9" s="250"/>
      <c r="B9" s="246"/>
      <c r="C9" s="246"/>
      <c r="D9" s="246"/>
      <c r="E9" s="246"/>
      <c r="F9" s="246"/>
      <c r="G9" s="1122" t="s">
        <v>482</v>
      </c>
      <c r="H9" s="1123"/>
      <c r="I9" s="1123"/>
      <c r="J9" s="1124"/>
      <c r="K9" s="265">
        <v>1915119</v>
      </c>
      <c r="L9" s="266">
        <v>105708</v>
      </c>
      <c r="M9" s="267">
        <v>79561</v>
      </c>
      <c r="N9" s="268">
        <v>32.9</v>
      </c>
    </row>
    <row r="10" spans="1:16">
      <c r="A10" s="250"/>
      <c r="B10" s="246"/>
      <c r="C10" s="246"/>
      <c r="D10" s="246"/>
      <c r="E10" s="246"/>
      <c r="F10" s="246"/>
      <c r="G10" s="1122" t="s">
        <v>483</v>
      </c>
      <c r="H10" s="1123"/>
      <c r="I10" s="1123"/>
      <c r="J10" s="1124"/>
      <c r="K10" s="269">
        <v>9308</v>
      </c>
      <c r="L10" s="270">
        <v>514</v>
      </c>
      <c r="M10" s="271">
        <v>7948</v>
      </c>
      <c r="N10" s="272">
        <v>-93.5</v>
      </c>
    </row>
    <row r="11" spans="1:16" ht="13.5" customHeight="1">
      <c r="A11" s="250"/>
      <c r="B11" s="246"/>
      <c r="C11" s="246"/>
      <c r="D11" s="246"/>
      <c r="E11" s="246"/>
      <c r="F11" s="246"/>
      <c r="G11" s="1122" t="s">
        <v>484</v>
      </c>
      <c r="H11" s="1123"/>
      <c r="I11" s="1123"/>
      <c r="J11" s="1124"/>
      <c r="K11" s="269">
        <v>232357</v>
      </c>
      <c r="L11" s="270">
        <v>12825</v>
      </c>
      <c r="M11" s="271">
        <v>11971</v>
      </c>
      <c r="N11" s="272">
        <v>7.1</v>
      </c>
    </row>
    <row r="12" spans="1:16" ht="13.5" customHeight="1">
      <c r="A12" s="250"/>
      <c r="B12" s="246"/>
      <c r="C12" s="246"/>
      <c r="D12" s="246"/>
      <c r="E12" s="246"/>
      <c r="F12" s="246"/>
      <c r="G12" s="1122" t="s">
        <v>485</v>
      </c>
      <c r="H12" s="1123"/>
      <c r="I12" s="1123"/>
      <c r="J12" s="1124"/>
      <c r="K12" s="269" t="s">
        <v>486</v>
      </c>
      <c r="L12" s="270" t="s">
        <v>486</v>
      </c>
      <c r="M12" s="271">
        <v>484</v>
      </c>
      <c r="N12" s="272" t="s">
        <v>486</v>
      </c>
    </row>
    <row r="13" spans="1:16" ht="13.5" customHeight="1">
      <c r="A13" s="250"/>
      <c r="B13" s="246"/>
      <c r="C13" s="246"/>
      <c r="D13" s="246"/>
      <c r="E13" s="246"/>
      <c r="F13" s="246"/>
      <c r="G13" s="1122" t="s">
        <v>487</v>
      </c>
      <c r="H13" s="1123"/>
      <c r="I13" s="1123"/>
      <c r="J13" s="1124"/>
      <c r="K13" s="269" t="s">
        <v>486</v>
      </c>
      <c r="L13" s="270" t="s">
        <v>486</v>
      </c>
      <c r="M13" s="271">
        <v>5</v>
      </c>
      <c r="N13" s="272" t="s">
        <v>486</v>
      </c>
    </row>
    <row r="14" spans="1:16" ht="13.5" customHeight="1">
      <c r="A14" s="250"/>
      <c r="B14" s="246"/>
      <c r="C14" s="246"/>
      <c r="D14" s="246"/>
      <c r="E14" s="246"/>
      <c r="F14" s="246"/>
      <c r="G14" s="1122" t="s">
        <v>488</v>
      </c>
      <c r="H14" s="1123"/>
      <c r="I14" s="1123"/>
      <c r="J14" s="1124"/>
      <c r="K14" s="269">
        <v>111934</v>
      </c>
      <c r="L14" s="270">
        <v>6178</v>
      </c>
      <c r="M14" s="271">
        <v>3782</v>
      </c>
      <c r="N14" s="272">
        <v>63.4</v>
      </c>
    </row>
    <row r="15" spans="1:16" ht="13.5" customHeight="1">
      <c r="A15" s="250"/>
      <c r="B15" s="246"/>
      <c r="C15" s="246"/>
      <c r="D15" s="246"/>
      <c r="E15" s="246"/>
      <c r="F15" s="246"/>
      <c r="G15" s="1122" t="s">
        <v>489</v>
      </c>
      <c r="H15" s="1123"/>
      <c r="I15" s="1123"/>
      <c r="J15" s="1124"/>
      <c r="K15" s="269">
        <v>37357</v>
      </c>
      <c r="L15" s="270">
        <v>2062</v>
      </c>
      <c r="M15" s="271">
        <v>1791</v>
      </c>
      <c r="N15" s="272">
        <v>15.1</v>
      </c>
    </row>
    <row r="16" spans="1:16">
      <c r="A16" s="250"/>
      <c r="B16" s="246"/>
      <c r="C16" s="246"/>
      <c r="D16" s="246"/>
      <c r="E16" s="246"/>
      <c r="F16" s="246"/>
      <c r="G16" s="1125" t="s">
        <v>490</v>
      </c>
      <c r="H16" s="1126"/>
      <c r="I16" s="1126"/>
      <c r="J16" s="1127"/>
      <c r="K16" s="270">
        <v>-189398</v>
      </c>
      <c r="L16" s="270">
        <v>-10454</v>
      </c>
      <c r="M16" s="271">
        <v>-8307</v>
      </c>
      <c r="N16" s="272">
        <v>25.8</v>
      </c>
    </row>
    <row r="17" spans="1:16">
      <c r="A17" s="250"/>
      <c r="B17" s="246"/>
      <c r="C17" s="246"/>
      <c r="D17" s="246"/>
      <c r="E17" s="246"/>
      <c r="F17" s="246"/>
      <c r="G17" s="1125" t="s">
        <v>170</v>
      </c>
      <c r="H17" s="1126"/>
      <c r="I17" s="1126"/>
      <c r="J17" s="1127"/>
      <c r="K17" s="270">
        <v>2116677</v>
      </c>
      <c r="L17" s="270">
        <v>116834</v>
      </c>
      <c r="M17" s="271">
        <v>97236</v>
      </c>
      <c r="N17" s="272">
        <v>20.2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17" t="s">
        <v>495</v>
      </c>
      <c r="H21" s="1118"/>
      <c r="I21" s="1118"/>
      <c r="J21" s="1119"/>
      <c r="K21" s="282">
        <v>11.15</v>
      </c>
      <c r="L21" s="283">
        <v>9.07</v>
      </c>
      <c r="M21" s="284">
        <v>2.08</v>
      </c>
      <c r="N21" s="251"/>
      <c r="O21" s="285"/>
      <c r="P21" s="281"/>
    </row>
    <row r="22" spans="1:16" s="286" customFormat="1">
      <c r="A22" s="281"/>
      <c r="B22" s="251"/>
      <c r="C22" s="251"/>
      <c r="D22" s="251"/>
      <c r="E22" s="251"/>
      <c r="F22" s="251"/>
      <c r="G22" s="1117" t="s">
        <v>496</v>
      </c>
      <c r="H22" s="1118"/>
      <c r="I22" s="1118"/>
      <c r="J22" s="1119"/>
      <c r="K22" s="287">
        <v>95.3</v>
      </c>
      <c r="L22" s="288">
        <v>97.2</v>
      </c>
      <c r="M22" s="289">
        <v>-1.9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20" t="s">
        <v>477</v>
      </c>
      <c r="L30" s="256"/>
      <c r="M30" s="257" t="s">
        <v>478</v>
      </c>
      <c r="N30" s="258"/>
    </row>
    <row r="31" spans="1:16">
      <c r="A31" s="250"/>
      <c r="B31" s="246"/>
      <c r="C31" s="246"/>
      <c r="D31" s="246"/>
      <c r="E31" s="246"/>
      <c r="F31" s="246"/>
      <c r="G31" s="259"/>
      <c r="H31" s="260"/>
      <c r="I31" s="260"/>
      <c r="J31" s="261"/>
      <c r="K31" s="1121"/>
      <c r="L31" s="262" t="s">
        <v>479</v>
      </c>
      <c r="M31" s="263" t="s">
        <v>480</v>
      </c>
      <c r="N31" s="264" t="s">
        <v>481</v>
      </c>
    </row>
    <row r="32" spans="1:16" ht="27" customHeight="1">
      <c r="A32" s="250"/>
      <c r="B32" s="246"/>
      <c r="C32" s="246"/>
      <c r="D32" s="246"/>
      <c r="E32" s="246"/>
      <c r="F32" s="246"/>
      <c r="G32" s="1133" t="s">
        <v>500</v>
      </c>
      <c r="H32" s="1134"/>
      <c r="I32" s="1134"/>
      <c r="J32" s="1135"/>
      <c r="K32" s="296">
        <v>1110959</v>
      </c>
      <c r="L32" s="296">
        <v>61321</v>
      </c>
      <c r="M32" s="297">
        <v>47831</v>
      </c>
      <c r="N32" s="298">
        <v>28.2</v>
      </c>
    </row>
    <row r="33" spans="1:16" ht="13.5" customHeight="1">
      <c r="A33" s="250"/>
      <c r="B33" s="246"/>
      <c r="C33" s="246"/>
      <c r="D33" s="246"/>
      <c r="E33" s="246"/>
      <c r="F33" s="246"/>
      <c r="G33" s="1133" t="s">
        <v>501</v>
      </c>
      <c r="H33" s="1134"/>
      <c r="I33" s="1134"/>
      <c r="J33" s="1135"/>
      <c r="K33" s="296" t="s">
        <v>486</v>
      </c>
      <c r="L33" s="296" t="s">
        <v>486</v>
      </c>
      <c r="M33" s="297" t="s">
        <v>486</v>
      </c>
      <c r="N33" s="298" t="s">
        <v>486</v>
      </c>
    </row>
    <row r="34" spans="1:16" ht="27" customHeight="1">
      <c r="A34" s="250"/>
      <c r="B34" s="246"/>
      <c r="C34" s="246"/>
      <c r="D34" s="246"/>
      <c r="E34" s="246"/>
      <c r="F34" s="246"/>
      <c r="G34" s="1133" t="s">
        <v>502</v>
      </c>
      <c r="H34" s="1134"/>
      <c r="I34" s="1134"/>
      <c r="J34" s="1135"/>
      <c r="K34" s="296" t="s">
        <v>486</v>
      </c>
      <c r="L34" s="296" t="s">
        <v>486</v>
      </c>
      <c r="M34" s="297">
        <v>13</v>
      </c>
      <c r="N34" s="298" t="s">
        <v>486</v>
      </c>
    </row>
    <row r="35" spans="1:16" ht="27" customHeight="1">
      <c r="A35" s="250"/>
      <c r="B35" s="246"/>
      <c r="C35" s="246"/>
      <c r="D35" s="246"/>
      <c r="E35" s="246"/>
      <c r="F35" s="246"/>
      <c r="G35" s="1133" t="s">
        <v>503</v>
      </c>
      <c r="H35" s="1134"/>
      <c r="I35" s="1134"/>
      <c r="J35" s="1135"/>
      <c r="K35" s="296">
        <v>143156</v>
      </c>
      <c r="L35" s="296">
        <v>7902</v>
      </c>
      <c r="M35" s="297">
        <v>14490</v>
      </c>
      <c r="N35" s="298">
        <v>-45.5</v>
      </c>
    </row>
    <row r="36" spans="1:16" ht="27" customHeight="1">
      <c r="A36" s="250"/>
      <c r="B36" s="246"/>
      <c r="C36" s="246"/>
      <c r="D36" s="246"/>
      <c r="E36" s="246"/>
      <c r="F36" s="246"/>
      <c r="G36" s="1133" t="s">
        <v>504</v>
      </c>
      <c r="H36" s="1134"/>
      <c r="I36" s="1134"/>
      <c r="J36" s="1135"/>
      <c r="K36" s="296">
        <v>33628</v>
      </c>
      <c r="L36" s="296">
        <v>1856</v>
      </c>
      <c r="M36" s="297">
        <v>3677</v>
      </c>
      <c r="N36" s="298">
        <v>-49.5</v>
      </c>
    </row>
    <row r="37" spans="1:16" ht="13.5" customHeight="1">
      <c r="A37" s="250"/>
      <c r="B37" s="246"/>
      <c r="C37" s="246"/>
      <c r="D37" s="246"/>
      <c r="E37" s="246"/>
      <c r="F37" s="246"/>
      <c r="G37" s="1133" t="s">
        <v>505</v>
      </c>
      <c r="H37" s="1134"/>
      <c r="I37" s="1134"/>
      <c r="J37" s="1135"/>
      <c r="K37" s="296" t="s">
        <v>486</v>
      </c>
      <c r="L37" s="296" t="s">
        <v>486</v>
      </c>
      <c r="M37" s="297">
        <v>1018</v>
      </c>
      <c r="N37" s="298" t="s">
        <v>486</v>
      </c>
    </row>
    <row r="38" spans="1:16" ht="27" customHeight="1">
      <c r="A38" s="250"/>
      <c r="B38" s="246"/>
      <c r="C38" s="246"/>
      <c r="D38" s="246"/>
      <c r="E38" s="246"/>
      <c r="F38" s="246"/>
      <c r="G38" s="1136" t="s">
        <v>506</v>
      </c>
      <c r="H38" s="1137"/>
      <c r="I38" s="1137"/>
      <c r="J38" s="1138"/>
      <c r="K38" s="299" t="s">
        <v>486</v>
      </c>
      <c r="L38" s="299" t="s">
        <v>486</v>
      </c>
      <c r="M38" s="300">
        <v>7</v>
      </c>
      <c r="N38" s="301" t="s">
        <v>486</v>
      </c>
      <c r="O38" s="295"/>
    </row>
    <row r="39" spans="1:16">
      <c r="A39" s="250"/>
      <c r="B39" s="246"/>
      <c r="C39" s="246"/>
      <c r="D39" s="246"/>
      <c r="E39" s="246"/>
      <c r="F39" s="246"/>
      <c r="G39" s="1136" t="s">
        <v>507</v>
      </c>
      <c r="H39" s="1137"/>
      <c r="I39" s="1137"/>
      <c r="J39" s="1138"/>
      <c r="K39" s="302">
        <v>-68812</v>
      </c>
      <c r="L39" s="302">
        <v>-3798</v>
      </c>
      <c r="M39" s="303">
        <v>-3521</v>
      </c>
      <c r="N39" s="304">
        <v>7.9</v>
      </c>
      <c r="O39" s="295"/>
    </row>
    <row r="40" spans="1:16" ht="27" customHeight="1">
      <c r="A40" s="250"/>
      <c r="B40" s="246"/>
      <c r="C40" s="246"/>
      <c r="D40" s="246"/>
      <c r="E40" s="246"/>
      <c r="F40" s="246"/>
      <c r="G40" s="1133" t="s">
        <v>508</v>
      </c>
      <c r="H40" s="1134"/>
      <c r="I40" s="1134"/>
      <c r="J40" s="1135"/>
      <c r="K40" s="302">
        <v>-973511</v>
      </c>
      <c r="L40" s="302">
        <v>-53735</v>
      </c>
      <c r="M40" s="303">
        <v>-43531</v>
      </c>
      <c r="N40" s="304">
        <v>23.4</v>
      </c>
      <c r="O40" s="295"/>
    </row>
    <row r="41" spans="1:16">
      <c r="A41" s="250"/>
      <c r="B41" s="246"/>
      <c r="C41" s="246"/>
      <c r="D41" s="246"/>
      <c r="E41" s="246"/>
      <c r="F41" s="246"/>
      <c r="G41" s="1139" t="s">
        <v>281</v>
      </c>
      <c r="H41" s="1140"/>
      <c r="I41" s="1140"/>
      <c r="J41" s="1141"/>
      <c r="K41" s="296">
        <v>245420</v>
      </c>
      <c r="L41" s="302">
        <v>13546</v>
      </c>
      <c r="M41" s="303">
        <v>19983</v>
      </c>
      <c r="N41" s="304">
        <v>-32.200000000000003</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28" t="s">
        <v>477</v>
      </c>
      <c r="J49" s="1130" t="s">
        <v>512</v>
      </c>
      <c r="K49" s="1131"/>
      <c r="L49" s="1131"/>
      <c r="M49" s="1131"/>
      <c r="N49" s="1132"/>
    </row>
    <row r="50" spans="1:14">
      <c r="A50" s="250"/>
      <c r="B50" s="246"/>
      <c r="C50" s="246"/>
      <c r="D50" s="246"/>
      <c r="E50" s="246"/>
      <c r="F50" s="246"/>
      <c r="G50" s="314"/>
      <c r="H50" s="315"/>
      <c r="I50" s="1129"/>
      <c r="J50" s="316" t="s">
        <v>513</v>
      </c>
      <c r="K50" s="317" t="s">
        <v>514</v>
      </c>
      <c r="L50" s="318" t="s">
        <v>515</v>
      </c>
      <c r="M50" s="319" t="s">
        <v>516</v>
      </c>
      <c r="N50" s="320" t="s">
        <v>517</v>
      </c>
    </row>
    <row r="51" spans="1:14">
      <c r="A51" s="250"/>
      <c r="B51" s="246"/>
      <c r="C51" s="246"/>
      <c r="D51" s="246"/>
      <c r="E51" s="246"/>
      <c r="F51" s="246"/>
      <c r="G51" s="312" t="s">
        <v>518</v>
      </c>
      <c r="H51" s="313"/>
      <c r="I51" s="321">
        <v>1572844</v>
      </c>
      <c r="J51" s="322">
        <v>81292</v>
      </c>
      <c r="K51" s="323">
        <v>-17.899999999999999</v>
      </c>
      <c r="L51" s="324">
        <v>69806</v>
      </c>
      <c r="M51" s="325">
        <v>13.4</v>
      </c>
      <c r="N51" s="326">
        <v>-31.3</v>
      </c>
    </row>
    <row r="52" spans="1:14">
      <c r="A52" s="250"/>
      <c r="B52" s="246"/>
      <c r="C52" s="246"/>
      <c r="D52" s="246"/>
      <c r="E52" s="246"/>
      <c r="F52" s="246"/>
      <c r="G52" s="327"/>
      <c r="H52" s="328" t="s">
        <v>519</v>
      </c>
      <c r="I52" s="329">
        <v>775580</v>
      </c>
      <c r="J52" s="330">
        <v>40086</v>
      </c>
      <c r="K52" s="331">
        <v>-30.6</v>
      </c>
      <c r="L52" s="332">
        <v>32823</v>
      </c>
      <c r="M52" s="333">
        <v>1</v>
      </c>
      <c r="N52" s="334">
        <v>-31.6</v>
      </c>
    </row>
    <row r="53" spans="1:14">
      <c r="A53" s="250"/>
      <c r="B53" s="246"/>
      <c r="C53" s="246"/>
      <c r="D53" s="246"/>
      <c r="E53" s="246"/>
      <c r="F53" s="246"/>
      <c r="G53" s="312" t="s">
        <v>520</v>
      </c>
      <c r="H53" s="313"/>
      <c r="I53" s="321">
        <v>1789738</v>
      </c>
      <c r="J53" s="322">
        <v>93498</v>
      </c>
      <c r="K53" s="323">
        <v>15</v>
      </c>
      <c r="L53" s="324">
        <v>74444</v>
      </c>
      <c r="M53" s="325">
        <v>6.6</v>
      </c>
      <c r="N53" s="326">
        <v>8.4</v>
      </c>
    </row>
    <row r="54" spans="1:14">
      <c r="A54" s="250"/>
      <c r="B54" s="246"/>
      <c r="C54" s="246"/>
      <c r="D54" s="246"/>
      <c r="E54" s="246"/>
      <c r="F54" s="246"/>
      <c r="G54" s="327"/>
      <c r="H54" s="328" t="s">
        <v>519</v>
      </c>
      <c r="I54" s="329">
        <v>1014079</v>
      </c>
      <c r="J54" s="330">
        <v>52977</v>
      </c>
      <c r="K54" s="331">
        <v>32.200000000000003</v>
      </c>
      <c r="L54" s="332">
        <v>34175</v>
      </c>
      <c r="M54" s="333">
        <v>4.0999999999999996</v>
      </c>
      <c r="N54" s="334">
        <v>28.1</v>
      </c>
    </row>
    <row r="55" spans="1:14">
      <c r="A55" s="250"/>
      <c r="B55" s="246"/>
      <c r="C55" s="246"/>
      <c r="D55" s="246"/>
      <c r="E55" s="246"/>
      <c r="F55" s="246"/>
      <c r="G55" s="312" t="s">
        <v>521</v>
      </c>
      <c r="H55" s="313"/>
      <c r="I55" s="321">
        <v>1107325</v>
      </c>
      <c r="J55" s="322">
        <v>58991</v>
      </c>
      <c r="K55" s="323">
        <v>-36.9</v>
      </c>
      <c r="L55" s="324">
        <v>85205</v>
      </c>
      <c r="M55" s="325">
        <v>14.5</v>
      </c>
      <c r="N55" s="326">
        <v>-51.4</v>
      </c>
    </row>
    <row r="56" spans="1:14">
      <c r="A56" s="250"/>
      <c r="B56" s="246"/>
      <c r="C56" s="246"/>
      <c r="D56" s="246"/>
      <c r="E56" s="246"/>
      <c r="F56" s="246"/>
      <c r="G56" s="327"/>
      <c r="H56" s="328" t="s">
        <v>519</v>
      </c>
      <c r="I56" s="329">
        <v>746971</v>
      </c>
      <c r="J56" s="330">
        <v>39794</v>
      </c>
      <c r="K56" s="331">
        <v>-24.9</v>
      </c>
      <c r="L56" s="332">
        <v>38847</v>
      </c>
      <c r="M56" s="333">
        <v>13.7</v>
      </c>
      <c r="N56" s="334">
        <v>-38.6</v>
      </c>
    </row>
    <row r="57" spans="1:14">
      <c r="A57" s="250"/>
      <c r="B57" s="246"/>
      <c r="C57" s="246"/>
      <c r="D57" s="246"/>
      <c r="E57" s="246"/>
      <c r="F57" s="246"/>
      <c r="G57" s="312" t="s">
        <v>522</v>
      </c>
      <c r="H57" s="313"/>
      <c r="I57" s="321">
        <v>1283066</v>
      </c>
      <c r="J57" s="322">
        <v>69524</v>
      </c>
      <c r="K57" s="323">
        <v>17.899999999999999</v>
      </c>
      <c r="L57" s="324">
        <v>77577</v>
      </c>
      <c r="M57" s="325">
        <v>-9</v>
      </c>
      <c r="N57" s="326">
        <v>26.9</v>
      </c>
    </row>
    <row r="58" spans="1:14">
      <c r="A58" s="250"/>
      <c r="B58" s="246"/>
      <c r="C58" s="246"/>
      <c r="D58" s="246"/>
      <c r="E58" s="246"/>
      <c r="F58" s="246"/>
      <c r="G58" s="327"/>
      <c r="H58" s="328" t="s">
        <v>519</v>
      </c>
      <c r="I58" s="329">
        <v>646875</v>
      </c>
      <c r="J58" s="330">
        <v>35051</v>
      </c>
      <c r="K58" s="331">
        <v>-11.9</v>
      </c>
      <c r="L58" s="332">
        <v>40870</v>
      </c>
      <c r="M58" s="333">
        <v>5.2</v>
      </c>
      <c r="N58" s="334">
        <v>-17.100000000000001</v>
      </c>
    </row>
    <row r="59" spans="1:14">
      <c r="A59" s="250"/>
      <c r="B59" s="246"/>
      <c r="C59" s="246"/>
      <c r="D59" s="246"/>
      <c r="E59" s="246"/>
      <c r="F59" s="246"/>
      <c r="G59" s="312" t="s">
        <v>523</v>
      </c>
      <c r="H59" s="313"/>
      <c r="I59" s="321">
        <v>1224195</v>
      </c>
      <c r="J59" s="322">
        <v>67572</v>
      </c>
      <c r="K59" s="323">
        <v>-2.8</v>
      </c>
      <c r="L59" s="324">
        <v>67293</v>
      </c>
      <c r="M59" s="325">
        <v>-13.3</v>
      </c>
      <c r="N59" s="326">
        <v>10.5</v>
      </c>
    </row>
    <row r="60" spans="1:14">
      <c r="A60" s="250"/>
      <c r="B60" s="246"/>
      <c r="C60" s="246"/>
      <c r="D60" s="246"/>
      <c r="E60" s="246"/>
      <c r="F60" s="246"/>
      <c r="G60" s="327"/>
      <c r="H60" s="328" t="s">
        <v>519</v>
      </c>
      <c r="I60" s="335">
        <v>628137</v>
      </c>
      <c r="J60" s="330">
        <v>34671</v>
      </c>
      <c r="K60" s="331">
        <v>-1.1000000000000001</v>
      </c>
      <c r="L60" s="332">
        <v>35076</v>
      </c>
      <c r="M60" s="333">
        <v>-14.2</v>
      </c>
      <c r="N60" s="334">
        <v>13.1</v>
      </c>
    </row>
    <row r="61" spans="1:14">
      <c r="A61" s="250"/>
      <c r="B61" s="246"/>
      <c r="C61" s="246"/>
      <c r="D61" s="246"/>
      <c r="E61" s="246"/>
      <c r="F61" s="246"/>
      <c r="G61" s="312" t="s">
        <v>524</v>
      </c>
      <c r="H61" s="336"/>
      <c r="I61" s="337">
        <v>1395434</v>
      </c>
      <c r="J61" s="338">
        <v>74175</v>
      </c>
      <c r="K61" s="339">
        <v>-4.9000000000000004</v>
      </c>
      <c r="L61" s="340">
        <v>74865</v>
      </c>
      <c r="M61" s="341">
        <v>2.4</v>
      </c>
      <c r="N61" s="326">
        <v>-7.3</v>
      </c>
    </row>
    <row r="62" spans="1:14">
      <c r="A62" s="250"/>
      <c r="B62" s="246"/>
      <c r="C62" s="246"/>
      <c r="D62" s="246"/>
      <c r="E62" s="246"/>
      <c r="F62" s="246"/>
      <c r="G62" s="327"/>
      <c r="H62" s="328" t="s">
        <v>519</v>
      </c>
      <c r="I62" s="329">
        <v>762328</v>
      </c>
      <c r="J62" s="330">
        <v>40516</v>
      </c>
      <c r="K62" s="331">
        <v>-7.3</v>
      </c>
      <c r="L62" s="332">
        <v>36358</v>
      </c>
      <c r="M62" s="333">
        <v>2</v>
      </c>
      <c r="N62" s="334">
        <v>-9.3000000000000007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42" t="s">
        <v>3</v>
      </c>
      <c r="D47" s="1142"/>
      <c r="E47" s="1143"/>
      <c r="F47" s="11">
        <v>21.66</v>
      </c>
      <c r="G47" s="12">
        <v>21.72</v>
      </c>
      <c r="H47" s="12">
        <v>22.11</v>
      </c>
      <c r="I47" s="12">
        <v>22.12</v>
      </c>
      <c r="J47" s="13">
        <v>23.05</v>
      </c>
    </row>
    <row r="48" spans="2:10" ht="57.75" customHeight="1">
      <c r="B48" s="14"/>
      <c r="C48" s="1144" t="s">
        <v>4</v>
      </c>
      <c r="D48" s="1144"/>
      <c r="E48" s="1145"/>
      <c r="F48" s="15">
        <v>5.77</v>
      </c>
      <c r="G48" s="16">
        <v>7.46</v>
      </c>
      <c r="H48" s="16">
        <v>7.89</v>
      </c>
      <c r="I48" s="16">
        <v>7.69</v>
      </c>
      <c r="J48" s="17">
        <v>6.03</v>
      </c>
    </row>
    <row r="49" spans="2:10" ht="57.75" customHeight="1" thickBot="1">
      <c r="B49" s="18"/>
      <c r="C49" s="1146" t="s">
        <v>5</v>
      </c>
      <c r="D49" s="1146"/>
      <c r="E49" s="1147"/>
      <c r="F49" s="19" t="s">
        <v>531</v>
      </c>
      <c r="G49" s="20">
        <v>1.68</v>
      </c>
      <c r="H49" s="20">
        <v>0.3</v>
      </c>
      <c r="I49" s="20" t="s">
        <v>532</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2018-03-09T05:40:31Z</cp:lastPrinted>
  <dcterms:created xsi:type="dcterms:W3CDTF">2018-01-24T06:32:10Z</dcterms:created>
  <dcterms:modified xsi:type="dcterms:W3CDTF">2018-03-26T06:49:59Z</dcterms:modified>
</cp:coreProperties>
</file>