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sv-fl1\doc\財政専用\財政係\01　庶務\03　情報公開\02　財政状況報告（財政状況資料集）\R05\【県市町村課（照会）314（金）〆】令和５年度財政状況資料集の作成等について\データ入力\"/>
    </mc:Choice>
  </mc:AlternateContent>
  <xr:revisionPtr revIDLastSave="0" documentId="13_ncr:1_{AB67561C-ACBF-4452-BC79-257215A8AC80}"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O35" i="10"/>
  <c r="AM35" i="10"/>
  <c r="C35" i="10"/>
  <c r="C36" i="10" s="1"/>
  <c r="CO34" i="10"/>
  <c r="BW34" i="10"/>
  <c r="BW35" i="10" s="1"/>
  <c r="BW36" i="10" s="1"/>
  <c r="BW37"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alcChain>
</file>

<file path=xl/sharedStrings.xml><?xml version="1.0" encoding="utf-8"?>
<sst xmlns="http://schemas.openxmlformats.org/spreadsheetml/2006/main" count="1116" uniqueCount="563">
  <si>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</si>
  <si>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</si>
  <si>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</si>
  <si>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</si>
  <si>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</si>
  <si>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</si>
  <si>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</si>
  <si>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</si>
  <si>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</si>
  <si>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</si>
  <si>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</si>
  <si>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</si>
  <si>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</si>
  <si>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</si>
  <si>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</si>
  <si>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</si>
  <si>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</si>
  <si>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</si>
  <si>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</si>
  <si>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</si>
  <si>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</si>
  <si>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</si>
  <si>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</si>
  <si>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</si>
  <si>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</si>
  <si>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</si>
  <si>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</si>
  <si>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</si>
  <si>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</si>
  <si>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</si>
  <si>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</si>
  <si>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</si>
  <si>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</si>
  <si>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</si>
  <si>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</si>
  <si>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</si>
  <si>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</si>
  <si>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</si>
  <si>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</si>
  <si>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</si>
  <si>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</si>
  <si>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</si>
  <si>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</si>
  <si>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</si>
  <si>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</si>
  <si>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</si>
  <si>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</si>
  <si>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</si>
  <si>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</si>
  <si>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</si>
  <si>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</si>
  <si>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</si>
  <si>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</si>
  <si>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</si>
  <si>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</si>
  <si>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</si>
  <si>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</si>
  <si>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</si>
  <si>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</si>
  <si>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</si>
  <si>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</si>
  <si>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</si>
  <si>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</si>
  <si>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</si>
  <si>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</si>
  <si>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</si>
  <si>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</si>
  <si>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</si>
  <si>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</si>
  <si>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</si>
  <si>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</si>
  <si>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</si>
  <si>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</si>
  <si>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</si>
  <si>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</si>
  <si>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</si>
  <si>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</si>
  <si>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</si>
  <si>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</si>
  <si>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</si>
  <si>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</si>
  <si>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</si>
  <si>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</si>
  <si>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</si>
  <si>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</si>
  <si>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</si>
  <si>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</si>
  <si>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</si>
  <si>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</si>
  <si>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</si>
  <si>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</si>
  <si>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</si>
  <si>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</si>
  <si>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</si>
  <si>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芦北町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</si>
  <si>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</si>
  <si>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</si>
  <si>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</si>
  <si>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</si>
  <si>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</si>
  <si>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</si>
  <si>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</si>
  <si>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</si>
  <si>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</si>
  <si>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</si>
  <si>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</si>
  <si>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</si>
  <si>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</si>
  <si>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</si>
  <si>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</si>
  <si>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</si>
  <si>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</si>
  <si>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</si>
  <si>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</si>
  <si>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</si>
  <si>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</si>
  <si>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</si>
  <si>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</si>
  <si>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</si>
  <si>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</si>
  <si>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</si>
  <si>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</si>
  <si>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</si>
  <si>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</si>
  <si>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</si>
  <si>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</si>
  <si>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</si>
  <si>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</si>
  <si>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</si>
  <si>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</si>
  <si>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</si>
  <si>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</si>
  <si>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</si>
  <si>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</si>
  <si>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</si>
  <si>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</si>
  <si>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</si>
  <si>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</si>
  <si>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</si>
  <si>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</si>
  <si>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</si>
  <si>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</si>
  <si>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</si>
  <si>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</si>
  <si>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</si>
  <si>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</si>
  <si>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</si>
  <si>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</si>
  <si>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</si>
  <si>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</si>
  <si>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</si>
  <si>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</si>
  <si>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</si>
  <si>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</si>
  <si>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</si>
  <si>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</si>
  <si>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</si>
  <si>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</si>
  <si>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</si>
  <si>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</si>
  <si>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</si>
  <si>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</si>
  <si>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</si>
  <si>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</si>
  <si>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</si>
  <si>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</si>
  <si>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</si>
  <si>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</si>
  <si>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</si>
  <si>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</si>
  <si>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</si>
  <si>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</si>
  <si>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</si>
  <si>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</si>
  <si>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</si>
  <si>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</si>
  <si>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</si>
  <si>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</si>
  <si>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</si>
  <si>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</si>
  <si>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</si>
  <si>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</si>
  <si>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</si>
  <si>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</si>
  <si>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</si>
  <si>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</si>
  <si>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</si>
  <si>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</si>
  <si>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</si>
  <si>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</si>
  <si>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</si>
  <si>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</si>
  <si>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</si>
  <si>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</si>
  <si>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</si>
  <si>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</si>
  <si>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</si>
  <si>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</si>
  <si>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</si>
  <si>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</si>
  <si>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</si>
  <si>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</si>
  <si>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</si>
  <si>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</si>
  <si>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熊本県芦北町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</si>
  <si>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</si>
  <si>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</si>
  <si>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</si>
  <si>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</si>
  <si>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</si>
  <si>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</si>
  <si>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</si>
  <si>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</si>
  <si>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</si>
  <si>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</si>
  <si>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</si>
  <si>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</si>
  <si>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</si>
  <si>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</si>
  <si>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</si>
  <si>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</si>
  <si>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</si>
  <si>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</si>
  <si>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</si>
  <si>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</si>
  <si>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</si>
  <si>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</si>
  <si>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</si>
  <si>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</si>
  <si>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</si>
  <si>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</si>
  <si>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</si>
  <si>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</si>
  <si>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</si>
  <si>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</si>
  <si>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</si>
  <si>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</si>
  <si>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</si>
  <si>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</si>
  <si>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</si>
  <si>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</si>
  <si>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</si>
  <si>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</si>
  <si>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</si>
  <si>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</si>
  <si>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</si>
  <si>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</si>
  <si>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</si>
  <si>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</si>
  <si>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</si>
  <si>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</si>
  <si>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</si>
  <si>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</si>
  <si>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</si>
  <si>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</si>
  <si>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</si>
  <si>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</si>
  <si>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</si>
  <si>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</si>
  <si>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</si>
  <si>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</si>
  <si>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</si>
  <si>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</si>
  <si>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</si>
  <si>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</si>
  <si>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</si>
  <si>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</si>
  <si>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</si>
  <si>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</si>
  <si>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</si>
  <si>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</si>
  <si>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</si>
  <si>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</si>
  <si>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</si>
  <si>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</si>
  <si>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</si>
  <si>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</si>
  <si>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</si>
  <si>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</si>
  <si>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</si>
  <si>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</si>
  <si>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</si>
  <si>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</si>
  <si>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</si>
  <si>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</si>
  <si>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</si>
  <si>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</si>
  <si>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</si>
  <si>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</si>
  <si>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</si>
  <si>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</si>
  <si>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</si>
  <si>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</si>
  <si>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</si>
  <si>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</si>
  <si>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</si>
  <si>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</si>
  <si>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</si>
  <si>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</si>
  <si>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</si>
  <si>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</si>
  <si>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</si>
  <si>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</si>
  <si>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</si>
  <si>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</si>
  <si>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</si>
  <si>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</si>
  <si>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</si>
  <si>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</si>
  <si>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</si>
  <si>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</si>
  <si>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</si>
  <si>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</si>
  <si>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</si>
  <si>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</si>
  <si>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</si>
  <si>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</si>
  <si>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</si>
  <si>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</si>
  <si>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</si>
  <si>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</si>
  <si>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</si>
  <si>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</si>
  <si>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</si>
  <si>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</si>
  <si>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</si>
  <si>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</si>
  <si>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</si>
  <si>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</si>
  <si>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</si>
  <si>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</si>
  <si>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</si>
  <si>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</si>
  <si>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</si>
  <si>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</si>
  <si>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</si>
  <si>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</si>
  <si>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</si>
  <si>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</si>
  <si>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</si>
  <si>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</si>
  <si>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</si>
  <si>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</si>
  <si>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</si>
  <si>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</si>
  <si>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</si>
  <si>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</si>
  <si>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</si>
  <si>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</si>
  <si>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</si>
  <si>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</si>
  <si>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</si>
  <si>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</si>
  <si>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</si>
  <si>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</si>
  <si>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熊本県芦北町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</si>
  <si>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</si>
  <si>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</si>
  <si>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</si>
  <si>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</si>
  <si>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</si>
  <si>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</si>
  <si>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</si>
  <si>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</si>
  <si>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</si>
  <si>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</si>
  <si>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</si>
  <si>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</si>
  <si>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</si>
  <si>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</si>
  <si>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</si>
  <si>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</si>
  <si>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</si>
  <si>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</si>
  <si>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</si>
  <si>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</si>
  <si>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町有温泉事業特別会計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</si>
  <si>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</si>
  <si>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</si>
  <si>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</si>
  <si>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</si>
  <si>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</si>
  <si>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</si>
  <si>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</si>
  <si>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</si>
  <si>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</si>
  <si>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</si>
  <si>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</si>
  <si>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</si>
  <si>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</si>
  <si>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</si>
  <si>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</si>
  <si>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</si>
  <si>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</si>
  <si>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</si>
  <si>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</si>
  <si>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</si>
  <si>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</si>
  <si>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</si>
  <si>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</si>
  <si>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</si>
  <si>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</si>
  <si>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</si>
  <si>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</si>
  <si>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</si>
  <si>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</si>
  <si>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</si>
  <si>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</si>
  <si>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</si>
  <si>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</si>
  <si>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</si>
  <si>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</si>
  <si>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</si>
  <si>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</si>
  <si>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</si>
  <si>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</si>
  <si>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</si>
  <si>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</si>
  <si>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</si>
  <si>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</si>
  <si>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</si>
  <si>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</si>
  <si>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</si>
  <si>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</si>
  <si>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</si>
  <si>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</si>
  <si>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</si>
  <si>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</si>
  <si>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</si>
  <si>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</si>
  <si>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</si>
  <si>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</si>
  <si>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</si>
  <si>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</si>
  <si>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</si>
  <si>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</si>
  <si>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</si>
  <si>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</si>
  <si>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</si>
  <si>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</si>
  <si>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</si>
  <si>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</si>
  <si>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</si>
  <si>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</si>
  <si>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</si>
  <si>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</si>
  <si>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</si>
  <si>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</si>
  <si>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</si>
  <si>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</si>
  <si>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</si>
  <si>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</si>
  <si>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</si>
  <si>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</si>
  <si>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</si>
  <si>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</si>
  <si>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</si>
  <si>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</si>
  <si>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</si>
  <si>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</si>
  <si>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</si>
  <si>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</si>
  <si>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</si>
  <si>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</si>
  <si>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</si>
  <si>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</si>
  <si>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</si>
  <si>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</si>
  <si>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</si>
  <si>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</si>
  <si>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</si>
  <si>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</si>
  <si>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</si>
  <si>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</si>
  <si>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</si>
  <si>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</si>
  <si>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</si>
  <si>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</si>
  <si>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</si>
  <si>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</si>
  <si>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</si>
  <si>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</si>
  <si>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</si>
  <si>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</si>
  <si>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</si>
  <si>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</si>
  <si>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</si>
  <si>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</si>
  <si>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</si>
  <si>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</si>
  <si>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</si>
  <si>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</si>
  <si>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</si>
  <si>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</si>
  <si>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</si>
  <si>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</si>
  <si>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</si>
  <si>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</si>
  <si>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</si>
  <si>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</si>
  <si>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</si>
  <si>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</si>
  <si>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</si>
  <si>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</si>
  <si>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</si>
  <si>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</si>
  <si>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</si>
  <si>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</si>
  <si>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</si>
  <si>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</si>
  <si>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</si>
  <si>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</si>
  <si>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</si>
  <si>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</si>
  <si>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</si>
  <si>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</si>
  <si>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</si>
  <si>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</si>
  <si>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</si>
  <si>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</si>
  <si>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</si>
  <si>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</si>
  <si>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</si>
  <si>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</si>
  <si>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</si>
  <si>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</si>
  <si>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</si>
  <si>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</si>
  <si>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</si>
  <si>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</si>
  <si>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</si>
  <si>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</si>
  <si>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</si>
  <si>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</si>
  <si>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3.28</t>
  </si>
  <si>
    <t>一般会計</t>
  </si>
  <si>
    <t>水道事業会計</t>
  </si>
  <si>
    <t>介護保険事業特別会計</t>
  </si>
  <si>
    <t>国民健康保険事業特別会計</t>
  </si>
  <si>
    <t>農業集落排水事業特別会計</t>
  </si>
  <si>
    <t>生活排水処理事業特別会計</t>
  </si>
  <si>
    <t>後期高齢者医療事業特別会計</t>
  </si>
  <si>
    <t>町有温泉事業特別会計</t>
  </si>
  <si>
    <t>その他会計（赤字）</t>
  </si>
  <si>
    <t>その他会計（黒字）</t>
  </si>
  <si>
    <t>R01</t>
    <phoneticPr fontId="5"/>
  </si>
  <si>
    <t>R02</t>
    <phoneticPr fontId="5"/>
  </si>
  <si>
    <t>R03</t>
    <phoneticPr fontId="5"/>
  </si>
  <si>
    <t>R04</t>
    <phoneticPr fontId="5"/>
  </si>
  <si>
    <t>R05</t>
    <phoneticPr fontId="5"/>
  </si>
  <si>
    <t>熊本県市町村総合事務組合</t>
  </si>
  <si>
    <t>水俣芦北広域行政事務組合</t>
  </si>
  <si>
    <t>熊本県後期高齢者医療広域連合（一般会計）</t>
  </si>
  <si>
    <t>熊本県後期高齢者医療広域連合（後期高齢者医療特別会計）</t>
  </si>
  <si>
    <t>-</t>
    <phoneticPr fontId="2"/>
  </si>
  <si>
    <t>御立岬</t>
    <rPh sb="0" eb="2">
      <t>オタチ</t>
    </rPh>
    <rPh sb="2" eb="3">
      <t>ミサキ</t>
    </rPh>
    <phoneticPr fontId="2"/>
  </si>
  <si>
    <t>あしきたマリンサービス</t>
    <phoneticPr fontId="2"/>
  </si>
  <si>
    <t>-</t>
    <phoneticPr fontId="2"/>
  </si>
  <si>
    <t>(まちづくり振興基金(R05年度末現在))</t>
    <rPh sb="6" eb="8">
      <t>シンコウ</t>
    </rPh>
    <rPh sb="8" eb="10">
      <t>キキン</t>
    </rPh>
    <phoneticPr fontId="5"/>
  </si>
  <si>
    <t>(町有施設整備基金(R05年度末現在))</t>
    <rPh sb="1" eb="3">
      <t>チョウユウ</t>
    </rPh>
    <rPh sb="3" eb="5">
      <t>シセツ</t>
    </rPh>
    <rPh sb="5" eb="7">
      <t>セイビ</t>
    </rPh>
    <rPh sb="7" eb="9">
      <t>キキン</t>
    </rPh>
    <phoneticPr fontId="2"/>
  </si>
  <si>
    <t>(社会福祉振興基金(R05年度末現在))</t>
    <rPh sb="1" eb="3">
      <t>シャカイ</t>
    </rPh>
    <rPh sb="3" eb="5">
      <t>フクシ</t>
    </rPh>
    <rPh sb="5" eb="7">
      <t>シンコウ</t>
    </rPh>
    <rPh sb="7" eb="9">
      <t>キキン</t>
    </rPh>
    <phoneticPr fontId="2"/>
  </si>
  <si>
    <t>(ふるさと応援寄附金基金(R05年度末現在))</t>
    <rPh sb="5" eb="7">
      <t>オウエン</t>
    </rPh>
    <rPh sb="7" eb="10">
      <t>キフキン</t>
    </rPh>
    <rPh sb="10" eb="12">
      <t>キキン</t>
    </rPh>
    <phoneticPr fontId="2"/>
  </si>
  <si>
    <t>(九州新幹線渇水対策等被害対策基金(R05年度末現在))</t>
    <rPh sb="1" eb="3">
      <t>キュウシュウ</t>
    </rPh>
    <rPh sb="3" eb="6">
      <t>シンカンセン</t>
    </rPh>
    <rPh sb="6" eb="8">
      <t>カッスイ</t>
    </rPh>
    <rPh sb="8" eb="10">
      <t>タイサク</t>
    </rPh>
    <rPh sb="10" eb="11">
      <t>トウ</t>
    </rPh>
    <rPh sb="11" eb="13">
      <t>ヒガイ</t>
    </rPh>
    <rPh sb="13" eb="15">
      <t>タイサク</t>
    </rPh>
    <rPh sb="15" eb="1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</si>
</sst>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69B8-4B7B-AF10-487F61EEB6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109076</c:v>
                </c:pt>
                <c:pt idx="1">
                  <c:v>118275</c:v>
                </c:pt>
                <c:pt idx="2">
                  <c:v>74094</c:v>
                </c:pt>
                <c:pt idx="3">
                  <c:v>137484</c:v>
                </c:pt>
                <c:pt idx="4">
                  <c:v>132710</c:v>
                </c:pt>
              </c:numCache>
            </c:numRef>
          </c:val>
          <c:smooth val="0"/>
          <c:extLst>
            <c:ext xmlns:c16="http://schemas.microsoft.com/office/drawing/2014/chart" uri="{C3380CC4-5D6E-409C-BE32-E72D297353CC}">
              <c16:uniqueId val="{00000001-69B8-4B7B-AF10-487F61EEB6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c:v>
                </c:pt>
                <c:pt idx="1">
                  <c:v>8.83</c:v>
                </c:pt>
                <c:pt idx="2">
                  <c:v>16.48</c:v>
                </c:pt>
                <c:pt idx="3">
                  <c:v>12.13</c:v>
                </c:pt>
                <c:pt idx="4">
                  <c:v>13.82</c:v>
                </c:pt>
              </c:numCache>
            </c:numRef>
          </c:val>
          <c:extLst>
            <c:ext xmlns:c16="http://schemas.microsoft.com/office/drawing/2014/chart" uri="{C3380CC4-5D6E-409C-BE32-E72D297353CC}">
              <c16:uniqueId val="{00000000-C400-474F-B7BD-77DBEDCB10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23.48</c:v>
                </c:pt>
                <c:pt idx="1">
                  <c:v>21.08</c:v>
                </c:pt>
                <c:pt idx="2">
                  <c:v>20.09</c:v>
                </c:pt>
                <c:pt idx="3">
                  <c:v>22.26</c:v>
                </c:pt>
                <c:pt idx="4">
                  <c:v>22.08</c:v>
                </c:pt>
              </c:numCache>
            </c:numRef>
          </c:val>
          <c:extLst>
            <c:ext xmlns:c16="http://schemas.microsoft.com/office/drawing/2014/chart" uri="{C3380CC4-5D6E-409C-BE32-E72D297353CC}">
              <c16:uniqueId val="{00000001-C400-474F-B7BD-77DBEDCB10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0.85</c:v>
                </c:pt>
                <c:pt idx="1">
                  <c:v>1.56</c:v>
                </c:pt>
                <c:pt idx="2">
                  <c:v>8.08</c:v>
                </c:pt>
                <c:pt idx="3">
                  <c:v>-3.28</c:v>
                </c:pt>
                <c:pt idx="4">
                  <c:v>1.81</c:v>
                </c:pt>
              </c:numCache>
            </c:numRef>
          </c:val>
          <c:smooth val="0"/>
          <c:extLst>
            <c:ext xmlns:c16="http://schemas.microsoft.com/office/drawing/2014/chart" uri="{C3380CC4-5D6E-409C-BE32-E72D297353CC}">
              <c16:uniqueId val="{00000002-C400-474F-B7BD-77DBEDCB10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D42-4FCF-894A-848B40D526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42-4FCF-894A-848B40D5267E}"/>
            </c:ext>
          </c:extLst>
        </c:ser>
        <c:ser>
          <c:idx val="2"/>
          <c:order val="2"/>
          <c:tx>
            <c:strRef>
              <c:f>データシート!$A$29</c:f>
              <c:strCache>
                <c:ptCount val="1"/>
                <c:pt idx="0">
                  <c:v>町有温泉事業特別会計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D42-4FCF-894A-848B40D5267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c:v>
                </c:pt>
                <c:pt idx="4">
                  <c:v>#N/A</c:v>
                </c:pt>
                <c:pt idx="5">
                  <c:v>0.02</c:v>
                </c:pt>
                <c:pt idx="6">
                  <c:v>#N/A</c:v>
                </c:pt>
                <c:pt idx="7">
                  <c:v>0.03</c:v>
                </c:pt>
                <c:pt idx="8">
                  <c:v>#N/A</c:v>
                </c:pt>
                <c:pt idx="9">
                  <c:v>0.03</c:v>
                </c:pt>
              </c:numCache>
            </c:numRef>
          </c:val>
          <c:extLst>
            <c:ext xmlns:c16="http://schemas.microsoft.com/office/drawing/2014/chart" uri="{C3380CC4-5D6E-409C-BE32-E72D297353CC}">
              <c16:uniqueId val="{00000003-0D42-4FCF-894A-848B40D5267E}"/>
            </c:ext>
          </c:extLst>
        </c:ser>
        <c:ser>
          <c:idx val="4"/>
          <c:order val="4"/>
          <c:tx>
            <c:strRef>
              <c:f>データシート!$A$31</c:f>
              <c:strCache>
                <c:ptCount val="1"/>
                <c:pt idx="0">
                  <c:v>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c:ext xmlns:c16="http://schemas.microsoft.com/office/drawing/2014/chart" uri="{C3380CC4-5D6E-409C-BE32-E72D297353CC}">
              <c16:uniqueId val="{00000004-0D42-4FCF-894A-848B40D5267E}"/>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0.52</c:v>
                </c:pt>
              </c:numCache>
            </c:numRef>
          </c:val>
          <c:extLst>
            <c:ext xmlns:c16="http://schemas.microsoft.com/office/drawing/2014/chart" uri="{C3380CC4-5D6E-409C-BE32-E72D297353CC}">
              <c16:uniqueId val="{00000005-0D42-4FCF-894A-848B40D5267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5.38</c:v>
                </c:pt>
                <c:pt idx="2">
                  <c:v>#N/A</c:v>
                </c:pt>
                <c:pt idx="3">
                  <c:v>3.43</c:v>
                </c:pt>
                <c:pt idx="4">
                  <c:v>#N/A</c:v>
                </c:pt>
                <c:pt idx="5">
                  <c:v>3.65</c:v>
                </c:pt>
                <c:pt idx="6">
                  <c:v>#N/A</c:v>
                </c:pt>
                <c:pt idx="7">
                  <c:v>4.55</c:v>
                </c:pt>
                <c:pt idx="8">
                  <c:v>#N/A</c:v>
                </c:pt>
                <c:pt idx="9">
                  <c:v>2.96</c:v>
                </c:pt>
              </c:numCache>
            </c:numRef>
          </c:val>
          <c:extLst>
            <c:ext xmlns:c16="http://schemas.microsoft.com/office/drawing/2014/chart" uri="{C3380CC4-5D6E-409C-BE32-E72D297353CC}">
              <c16:uniqueId val="{00000006-0D42-4FCF-894A-848B40D5267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4.1100000000000003</c:v>
                </c:pt>
                <c:pt idx="2">
                  <c:v>#N/A</c:v>
                </c:pt>
                <c:pt idx="3">
                  <c:v>3.75</c:v>
                </c:pt>
                <c:pt idx="4">
                  <c:v>#N/A</c:v>
                </c:pt>
                <c:pt idx="5">
                  <c:v>3.76</c:v>
                </c:pt>
                <c:pt idx="6">
                  <c:v>#N/A</c:v>
                </c:pt>
                <c:pt idx="7">
                  <c:v>4.47</c:v>
                </c:pt>
                <c:pt idx="8">
                  <c:v>#N/A</c:v>
                </c:pt>
                <c:pt idx="9">
                  <c:v>5.15</c:v>
                </c:pt>
              </c:numCache>
            </c:numRef>
          </c:val>
          <c:extLst>
            <c:ext xmlns:c16="http://schemas.microsoft.com/office/drawing/2014/chart" uri="{C3380CC4-5D6E-409C-BE32-E72D297353CC}">
              <c16:uniqueId val="{00000007-0D42-4FCF-894A-848B40D5267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c:v>
                </c:pt>
                <c:pt idx="2">
                  <c:v>#N/A</c:v>
                </c:pt>
                <c:pt idx="3">
                  <c:v>5.2</c:v>
                </c:pt>
                <c:pt idx="4">
                  <c:v>#N/A</c:v>
                </c:pt>
                <c:pt idx="5">
                  <c:v>4.8499999999999996</c:v>
                </c:pt>
                <c:pt idx="6">
                  <c:v>#N/A</c:v>
                </c:pt>
                <c:pt idx="7">
                  <c:v>5.19</c:v>
                </c:pt>
                <c:pt idx="8">
                  <c:v>#N/A</c:v>
                </c:pt>
                <c:pt idx="9">
                  <c:v>5.4</c:v>
                </c:pt>
              </c:numCache>
            </c:numRef>
          </c:val>
          <c:extLst>
            <c:ext xmlns:c16="http://schemas.microsoft.com/office/drawing/2014/chart" uri="{C3380CC4-5D6E-409C-BE32-E72D297353CC}">
              <c16:uniqueId val="{00000008-0D42-4FCF-894A-848B40D526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5.69</c:v>
                </c:pt>
                <c:pt idx="2">
                  <c:v>#N/A</c:v>
                </c:pt>
                <c:pt idx="3">
                  <c:v>8.82</c:v>
                </c:pt>
                <c:pt idx="4">
                  <c:v>#N/A</c:v>
                </c:pt>
                <c:pt idx="5">
                  <c:v>16.48</c:v>
                </c:pt>
                <c:pt idx="6">
                  <c:v>#N/A</c:v>
                </c:pt>
                <c:pt idx="7">
                  <c:v>12.12</c:v>
                </c:pt>
                <c:pt idx="8">
                  <c:v>#N/A</c:v>
                </c:pt>
                <c:pt idx="9">
                  <c:v>13.81</c:v>
                </c:pt>
              </c:numCache>
            </c:numRef>
          </c:val>
          <c:extLst>
            <c:ext xmlns:c16="http://schemas.microsoft.com/office/drawing/2014/chart" uri="{C3380CC4-5D6E-409C-BE32-E72D297353CC}">
              <c16:uniqueId val="{00000009-0D42-4FCF-894A-848B40D526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937</c:v>
                </c:pt>
                <c:pt idx="5">
                  <c:v>929</c:v>
                </c:pt>
                <c:pt idx="8">
                  <c:v>902</c:v>
                </c:pt>
                <c:pt idx="11">
                  <c:v>921</c:v>
                </c:pt>
                <c:pt idx="14">
                  <c:v>924</c:v>
                </c:pt>
              </c:numCache>
            </c:numRef>
          </c:val>
          <c:extLst>
            <c:ext xmlns:c16="http://schemas.microsoft.com/office/drawing/2014/chart" uri="{C3380CC4-5D6E-409C-BE32-E72D297353CC}">
              <c16:uniqueId val="{00000000-16BC-4D42-9055-C0551C04BF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BC-4D42-9055-C0551C04BF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BC-4D42-9055-C0551C04BF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2</c:v>
                </c:pt>
                <c:pt idx="12">
                  <c:v>2</c:v>
                </c:pt>
              </c:numCache>
            </c:numRef>
          </c:val>
          <c:extLst>
            <c:ext xmlns:c16="http://schemas.microsoft.com/office/drawing/2014/chart" uri="{C3380CC4-5D6E-409C-BE32-E72D297353CC}">
              <c16:uniqueId val="{00000003-16BC-4D42-9055-C0551C04BF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141</c:v>
                </c:pt>
                <c:pt idx="3">
                  <c:v>140</c:v>
                </c:pt>
                <c:pt idx="6">
                  <c:v>131</c:v>
                </c:pt>
                <c:pt idx="9">
                  <c:v>103</c:v>
                </c:pt>
                <c:pt idx="12">
                  <c:v>93</c:v>
                </c:pt>
              </c:numCache>
            </c:numRef>
          </c:val>
          <c:extLst>
            <c:ext xmlns:c16="http://schemas.microsoft.com/office/drawing/2014/chart" uri="{C3380CC4-5D6E-409C-BE32-E72D297353CC}">
              <c16:uniqueId val="{00000004-16BC-4D42-9055-C0551C04BF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BC-4D42-9055-C0551C04BF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BC-4D42-9055-C0551C04BF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1010</c:v>
                </c:pt>
                <c:pt idx="3">
                  <c:v>1024</c:v>
                </c:pt>
                <c:pt idx="6">
                  <c:v>1039</c:v>
                </c:pt>
                <c:pt idx="9">
                  <c:v>1092</c:v>
                </c:pt>
                <c:pt idx="12">
                  <c:v>1120</c:v>
                </c:pt>
              </c:numCache>
            </c:numRef>
          </c:val>
          <c:extLst>
            <c:ext xmlns:c16="http://schemas.microsoft.com/office/drawing/2014/chart" uri="{C3380CC4-5D6E-409C-BE32-E72D297353CC}">
              <c16:uniqueId val="{00000007-16BC-4D42-9055-C0551C04BF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214</c:v>
                </c:pt>
                <c:pt idx="2">
                  <c:v>#N/A</c:v>
                </c:pt>
                <c:pt idx="3">
                  <c:v>#N/A</c:v>
                </c:pt>
                <c:pt idx="4">
                  <c:v>235</c:v>
                </c:pt>
                <c:pt idx="5">
                  <c:v>#N/A</c:v>
                </c:pt>
                <c:pt idx="6">
                  <c:v>#N/A</c:v>
                </c:pt>
                <c:pt idx="7">
                  <c:v>268</c:v>
                </c:pt>
                <c:pt idx="8">
                  <c:v>#N/A</c:v>
                </c:pt>
                <c:pt idx="9">
                  <c:v>#N/A</c:v>
                </c:pt>
                <c:pt idx="10">
                  <c:v>276</c:v>
                </c:pt>
                <c:pt idx="11">
                  <c:v>#N/A</c:v>
                </c:pt>
                <c:pt idx="12">
                  <c:v>#N/A</c:v>
                </c:pt>
                <c:pt idx="13">
                  <c:v>291</c:v>
                </c:pt>
                <c:pt idx="14">
                  <c:v>#N/A</c:v>
                </c:pt>
              </c:numCache>
            </c:numRef>
          </c:val>
          <c:smooth val="0"/>
          <c:extLst>
            <c:ext xmlns:c16="http://schemas.microsoft.com/office/drawing/2014/chart" uri="{C3380CC4-5D6E-409C-BE32-E72D297353CC}">
              <c16:uniqueId val="{00000008-16BC-4D42-9055-C0551C04BF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8828</c:v>
                </c:pt>
                <c:pt idx="5">
                  <c:v>9239</c:v>
                </c:pt>
                <c:pt idx="8">
                  <c:v>10463</c:v>
                </c:pt>
                <c:pt idx="11">
                  <c:v>10438</c:v>
                </c:pt>
                <c:pt idx="14">
                  <c:v>10217</c:v>
                </c:pt>
              </c:numCache>
            </c:numRef>
          </c:val>
          <c:extLst>
            <c:ext xmlns:c16="http://schemas.microsoft.com/office/drawing/2014/chart" uri="{C3380CC4-5D6E-409C-BE32-E72D297353CC}">
              <c16:uniqueId val="{00000000-9D66-4799-9C41-4BA7D5E060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240</c:v>
                </c:pt>
                <c:pt idx="5">
                  <c:v>189</c:v>
                </c:pt>
                <c:pt idx="8">
                  <c:v>180</c:v>
                </c:pt>
                <c:pt idx="11">
                  <c:v>558</c:v>
                </c:pt>
                <c:pt idx="14">
                  <c:v>1020</c:v>
                </c:pt>
              </c:numCache>
            </c:numRef>
          </c:val>
          <c:extLst>
            <c:ext xmlns:c16="http://schemas.microsoft.com/office/drawing/2014/chart" uri="{C3380CC4-5D6E-409C-BE32-E72D297353CC}">
              <c16:uniqueId val="{00000001-9D66-4799-9C41-4BA7D5E060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4427</c:v>
                </c:pt>
                <c:pt idx="5">
                  <c:v>5185</c:v>
                </c:pt>
                <c:pt idx="8">
                  <c:v>4812</c:v>
                </c:pt>
                <c:pt idx="11">
                  <c:v>5444</c:v>
                </c:pt>
                <c:pt idx="14">
                  <c:v>5839</c:v>
                </c:pt>
              </c:numCache>
            </c:numRef>
          </c:val>
          <c:extLst>
            <c:ext xmlns:c16="http://schemas.microsoft.com/office/drawing/2014/chart" uri="{C3380CC4-5D6E-409C-BE32-E72D297353CC}">
              <c16:uniqueId val="{00000002-9D66-4799-9C41-4BA7D5E060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66-4799-9C41-4BA7D5E060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66-4799-9C41-4BA7D5E060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66-4799-9C41-4BA7D5E060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1787</c:v>
                </c:pt>
                <c:pt idx="3">
                  <c:v>1846</c:v>
                </c:pt>
                <c:pt idx="6">
                  <c:v>1709</c:v>
                </c:pt>
                <c:pt idx="9">
                  <c:v>1601</c:v>
                </c:pt>
                <c:pt idx="12">
                  <c:v>1729</c:v>
                </c:pt>
              </c:numCache>
            </c:numRef>
          </c:val>
          <c:extLst>
            <c:ext xmlns:c16="http://schemas.microsoft.com/office/drawing/2014/chart" uri="{C3380CC4-5D6E-409C-BE32-E72D297353CC}">
              <c16:uniqueId val="{00000006-9D66-4799-9C41-4BA7D5E060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8</c:v>
                </c:pt>
                <c:pt idx="6">
                  <c:v>9</c:v>
                </c:pt>
                <c:pt idx="9">
                  <c:v>7</c:v>
                </c:pt>
                <c:pt idx="12">
                  <c:v>5</c:v>
                </c:pt>
              </c:numCache>
            </c:numRef>
          </c:val>
          <c:extLst>
            <c:ext xmlns:c16="http://schemas.microsoft.com/office/drawing/2014/chart" uri="{C3380CC4-5D6E-409C-BE32-E72D297353CC}">
              <c16:uniqueId val="{00000007-9D66-4799-9C41-4BA7D5E060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713</c:v>
                </c:pt>
                <c:pt idx="3">
                  <c:v>614</c:v>
                </c:pt>
                <c:pt idx="6">
                  <c:v>554</c:v>
                </c:pt>
                <c:pt idx="9">
                  <c:v>540</c:v>
                </c:pt>
                <c:pt idx="12">
                  <c:v>535</c:v>
                </c:pt>
              </c:numCache>
            </c:numRef>
          </c:val>
          <c:extLst>
            <c:ext xmlns:c16="http://schemas.microsoft.com/office/drawing/2014/chart" uri="{C3380CC4-5D6E-409C-BE32-E72D297353CC}">
              <c16:uniqueId val="{00000008-9D66-4799-9C41-4BA7D5E060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D66-4799-9C41-4BA7D5E060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10009</c:v>
                </c:pt>
                <c:pt idx="3">
                  <c:v>11424</c:v>
                </c:pt>
                <c:pt idx="6">
                  <c:v>12708</c:v>
                </c:pt>
                <c:pt idx="9">
                  <c:v>13281</c:v>
                </c:pt>
                <c:pt idx="12">
                  <c:v>13580</c:v>
                </c:pt>
              </c:numCache>
            </c:numRef>
          </c:val>
          <c:extLst>
            <c:ext xmlns:c16="http://schemas.microsoft.com/office/drawing/2014/chart" uri="{C3380CC4-5D6E-409C-BE32-E72D297353CC}">
              <c16:uniqueId val="{0000000A-9D66-4799-9C41-4BA7D5E060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66-4799-9C41-4BA7D5E060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1320</c:v>
                </c:pt>
                <c:pt idx="1">
                  <c:v>1420</c:v>
                </c:pt>
                <c:pt idx="2">
                  <c:v>1421</c:v>
                </c:pt>
              </c:numCache>
            </c:numRef>
          </c:val>
          <c:extLst>
            <c:ext xmlns:c16="http://schemas.microsoft.com/office/drawing/2014/chart" uri="{C3380CC4-5D6E-409C-BE32-E72D297353CC}">
              <c16:uniqueId val="{00000000-CFD2-4391-B498-F2BFD272CE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537</c:v>
                </c:pt>
                <c:pt idx="1">
                  <c:v>992</c:v>
                </c:pt>
                <c:pt idx="2">
                  <c:v>1318</c:v>
                </c:pt>
              </c:numCache>
            </c:numRef>
          </c:val>
          <c:extLst>
            <c:ext xmlns:c16="http://schemas.microsoft.com/office/drawing/2014/chart" uri="{C3380CC4-5D6E-409C-BE32-E72D297353CC}">
              <c16:uniqueId val="{00000001-CFD2-4391-B498-F2BFD272CE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2793</c:v>
                </c:pt>
                <c:pt idx="1">
                  <c:v>2866</c:v>
                </c:pt>
                <c:pt idx="2">
                  <c:v>3057</c:v>
                </c:pt>
              </c:numCache>
            </c:numRef>
          </c:val>
          <c:extLst>
            <c:ext xmlns:c16="http://schemas.microsoft.com/office/drawing/2014/chart" uri="{C3380CC4-5D6E-409C-BE32-E72D297353CC}">
              <c16:uniqueId val="{00000002-CFD2-4391-B498-F2BFD272CE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15,221
234.01
15,028,088
14,074,792
889,041
6,434,184
13,580,214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等により財政基盤が弱く、類似団体平均値を下回っている。歳出見直しや保育所の民間移譲等、行政の効率化を進め、近年は指数が少しずつ上昇してきているが、引き続き歳出の見直しや地方税の適正かつ公平な課税及び収納率の向上を図るとともに、ふるさと納税等の税外収入の強化により歳入を確保し、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が前年度よりも０．２ポイント減少した要因として「退職手当組合負担金の減」であると言える。経常収支比率については、今年度は減少したものの、今後上昇していくものと考えられるため、引き続き歳入確保及び経常経費の削減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32808</xdr:rowOff>
    </xdr:from>
    <xdr:to>
      <xdr:col>23</xdr:col>
      <xdr:colOff>133350</xdr:colOff>
      <xdr:row>65</xdr:row>
      <xdr:rowOff>40852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17705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75565</xdr:rowOff>
    </xdr:from>
    <xdr:to>
      <xdr:col>19</xdr:col>
      <xdr:colOff>133350</xdr:colOff>
      <xdr:row>65</xdr:row>
      <xdr:rowOff>40852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4836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75565</xdr:rowOff>
    </xdr:from>
    <xdr:to>
      <xdr:col>15</xdr:col>
      <xdr:colOff>82550</xdr:colOff>
      <xdr:row>66</xdr:row>
      <xdr:rowOff>58420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4836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137371</xdr:rowOff>
    </xdr:from>
    <xdr:to>
      <xdr:col>11</xdr:col>
      <xdr:colOff>31750</xdr:colOff>
      <xdr:row>66</xdr:row>
      <xdr:rowOff>58420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81621"/>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125535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161502</xdr:rowOff>
    </xdr:from>
    <xdr:to>
      <xdr:col>19</xdr:col>
      <xdr:colOff>184150</xdr:colOff>
      <xdr:row>65</xdr:row>
      <xdr:rowOff>91652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76429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2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24765</xdr:rowOff>
    </xdr:from>
    <xdr:to>
      <xdr:col>15</xdr:col>
      <xdr:colOff>133350</xdr:colOff>
      <xdr:row>64</xdr:row>
      <xdr:rowOff>126365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111142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86571</xdr:rowOff>
    </xdr:from>
    <xdr:to>
      <xdr:col>7</xdr:col>
      <xdr:colOff>31750</xdr:colOff>
      <xdr:row>66</xdr:row>
      <xdr:rowOff>16721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1498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人件費、物件費及び維持補修費の合計額の人口１人当たりの金額は、前年度よりも増加しており、類似団体と比較しても高い水準にある。</a:t>
          </a:r>
        </a:p>
        <a:p>
          <a:r>
            <a:rPr kumimoji="1" lang="ja-JP" altLang="en-US" sz="1300">
              <a:latin typeface="ＭＳ Ｐゴシック" panose="020B0600070205080204" pitchFamily="50" charset="-128"/>
              <a:ea typeface="ＭＳ Ｐゴシック" panose="020B0600070205080204" pitchFamily="50" charset="-128"/>
            </a:rPr>
            <a:t>本年度の増額要因としては、物件費の上昇によるもので、物価高騰に伴いごみ中間処理等業務を始めとした委託料等が増加していることが理由として挙げられる。　</a:t>
          </a:r>
        </a:p>
        <a:p>
          <a:r>
            <a:rPr kumimoji="1" lang="ja-JP" altLang="en-US" sz="1300">
              <a:latin typeface="ＭＳ Ｐゴシック" panose="020B0600070205080204" pitchFamily="50" charset="-128"/>
              <a:ea typeface="ＭＳ Ｐゴシック" panose="020B0600070205080204" pitchFamily="50" charset="-128"/>
            </a:rPr>
            <a:t>　今後も給与の適正化や施設管理マネジメントに基づく施設の適正な維持管理、行政の効率化に努めるとともに、事業の必要性を精査し、経費抑制を図っていく。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93838</xdr:rowOff>
    </xdr:from>
    <xdr:to>
      <xdr:col>23</xdr:col>
      <xdr:colOff>133350</xdr:colOff>
      <xdr:row>84</xdr:row>
      <xdr:rowOff>118509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95638"/>
          <a:ext cx="838200" cy="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25733</xdr:rowOff>
    </xdr:from>
    <xdr:to>
      <xdr:col>19</xdr:col>
      <xdr:colOff>133350</xdr:colOff>
      <xdr:row>84</xdr:row>
      <xdr:rowOff>93838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27533"/>
          <a:ext cx="889000" cy="6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25733</xdr:rowOff>
    </xdr:from>
    <xdr:to>
      <xdr:col>15</xdr:col>
      <xdr:colOff>82550</xdr:colOff>
      <xdr:row>84</xdr:row>
      <xdr:rowOff>78139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427533"/>
          <a:ext cx="889000" cy="5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76022</xdr:rowOff>
    </xdr:from>
    <xdr:to>
      <xdr:col>11</xdr:col>
      <xdr:colOff>31750</xdr:colOff>
      <xdr:row>84</xdr:row>
      <xdr:rowOff>78139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06372"/>
          <a:ext cx="889000" cy="17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67709</xdr:rowOff>
    </xdr:from>
    <xdr:to>
      <xdr:col>23</xdr:col>
      <xdr:colOff>184150</xdr:colOff>
      <xdr:row>84</xdr:row>
      <xdr:rowOff>169309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6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39786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4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43038</xdr:rowOff>
    </xdr:from>
    <xdr:to>
      <xdr:col>19</xdr:col>
      <xdr:colOff>184150</xdr:colOff>
      <xdr:row>84</xdr:row>
      <xdr:rowOff>144638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129415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31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146383</xdr:rowOff>
    </xdr:from>
    <xdr:to>
      <xdr:col>15</xdr:col>
      <xdr:colOff>133350</xdr:colOff>
      <xdr:row>84</xdr:row>
      <xdr:rowOff>76533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61310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6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27339</xdr:rowOff>
    </xdr:from>
    <xdr:to>
      <xdr:col>11</xdr:col>
      <xdr:colOff>82550</xdr:colOff>
      <xdr:row>84</xdr:row>
      <xdr:rowOff>128939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113716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1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25222</xdr:rowOff>
    </xdr:from>
    <xdr:to>
      <xdr:col>7</xdr:col>
      <xdr:colOff>31750</xdr:colOff>
      <xdr:row>83</xdr:row>
      <xdr:rowOff>126822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5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111599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4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類似団体の中では低い水準で推移している。今後も、財政状況を考慮し、財政規模や人口規模に見合った定員管理を行っていくことで給与水準の適正化に努める。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84</xdr:row>
      <xdr:rowOff>42334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310078"/>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55739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441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55739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45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84</xdr:row>
      <xdr:rowOff>55739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5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合併に伴う行政区域拡大により管理運営する公共施設が多いことから職員数も多く、類似団体平均と比較して高い状況にあるが、今後も適切な定員管理を行っていく。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72743</xdr:rowOff>
    </xdr:from>
    <xdr:to>
      <xdr:col>81</xdr:col>
      <xdr:colOff>44450</xdr:colOff>
      <xdr:row>63</xdr:row>
      <xdr:rowOff>130387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874093"/>
          <a:ext cx="8382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45931</xdr:rowOff>
    </xdr:from>
    <xdr:to>
      <xdr:col>77</xdr:col>
      <xdr:colOff>44450</xdr:colOff>
      <xdr:row>63</xdr:row>
      <xdr:rowOff>72743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847281"/>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4374</xdr:rowOff>
    </xdr:from>
    <xdr:to>
      <xdr:col>72</xdr:col>
      <xdr:colOff>203200</xdr:colOff>
      <xdr:row>63</xdr:row>
      <xdr:rowOff>45931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805724"/>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95391</xdr:rowOff>
    </xdr:from>
    <xdr:to>
      <xdr:col>68</xdr:col>
      <xdr:colOff>152400</xdr:colOff>
      <xdr:row>63</xdr:row>
      <xdr:rowOff>4374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72529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79587</xdr:rowOff>
    </xdr:from>
    <xdr:to>
      <xdr:col>81</xdr:col>
      <xdr:colOff>95250</xdr:colOff>
      <xdr:row>64</xdr:row>
      <xdr:rowOff>9737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51664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21943</xdr:rowOff>
    </xdr:from>
    <xdr:to>
      <xdr:col>77</xdr:col>
      <xdr:colOff>95250</xdr:colOff>
      <xdr:row>63</xdr:row>
      <xdr:rowOff>123543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82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108320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909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166581</xdr:rowOff>
    </xdr:from>
    <xdr:to>
      <xdr:col>73</xdr:col>
      <xdr:colOff>44450</xdr:colOff>
      <xdr:row>63</xdr:row>
      <xdr:rowOff>96731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81508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125024</xdr:rowOff>
    </xdr:from>
    <xdr:to>
      <xdr:col>68</xdr:col>
      <xdr:colOff>203200</xdr:colOff>
      <xdr:row>63</xdr:row>
      <xdr:rowOff>55174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7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39951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84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44591</xdr:rowOff>
    </xdr:from>
    <xdr:to>
      <xdr:col>64</xdr:col>
      <xdr:colOff>152400</xdr:colOff>
      <xdr:row>62</xdr:row>
      <xdr:rowOff>146191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6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130968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76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類似団体平均より良好な比率ではあるが、令和２年７月豪雨に伴い地方債の借り入れが増加したため、来年度の以降も実質公債比率は、増加するものと考える。</a:t>
          </a:r>
        </a:p>
        <a:p>
          <a:r>
            <a:rPr kumimoji="1" lang="ja-JP" altLang="en-US" sz="1300">
              <a:latin typeface="ＭＳ Ｐゴシック" panose="020B0600070205080204" pitchFamily="50" charset="-128"/>
              <a:ea typeface="ＭＳ Ｐゴシック" panose="020B0600070205080204" pitchFamily="50" charset="-128"/>
            </a:rPr>
            <a:t>今後の起債借入については事業の必要性や優先度により発行額を精査し、健全財政の維持に努める。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118956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528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94827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2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70696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0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54610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045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令和２年７月豪雨の災害復旧事業に地方債を多く充当しているため、今後の償還額は増加していく見込みである。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なお、災害復旧債の償還に備えて、減債基金等の充当可能基金の積み立てを着実に行っていき、将来負担の減少に努めていく。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15,221
234.01
15,028,088
14,074,792
889,041
6,434,184
13,580,214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類似団体と比較して平均を下回っている。前年度と比較して減額となっている主な要因としては、給与等は増加したものの、定年延長に伴い退職手当負担金が減額となったことによるものと考えられる。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今後も徐々に増加していくと予想されるため、適正な水準を維持できるよう、人件費の削減に努める。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391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39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0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決算額、経常収支比率ともに昨年度よりも増加している。物価高騰に伴い、ごみ中間処理等業務をはじめとした委託料の増加により、経常的経費が増加している。今後も引き続き、業務内容を精査しコスト削減や効率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0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55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15</xdr:row>
      <xdr:rowOff>156718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553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15</xdr:row>
      <xdr:rowOff>156718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19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32766</xdr:rowOff>
    </xdr:from>
    <xdr:to>
      <xdr:col>74</xdr:col>
      <xdr:colOff>31750</xdr:colOff>
      <xdr:row>15</xdr:row>
      <xdr:rowOff>134366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119143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20845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増額となった主な要因は障害児通所給付費・自立支援給付費の増加によるものであるが、子ども医療や日常生活用具給付費等扶助費など、全体的に増加傾向となっている。今後ますます増加していくことが予想されるため、注視す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135165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588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58</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58</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48585"/>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農業集落排水事業の元利償還金が減少したことにより繰出金も減少したが、介護給付費繰出金については増加している。今後も他会計の動向を注視し、繰出金の適正化に努める。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51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56</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4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43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130810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類似団体の平均と比較すると若干低い。経常収支比率は昨年並みであるが、広域行政事務組合の負担金が増加したことと、コロナ第５類移行に伴い再開した各種イベント等への町補助金が増加したことにより、決算額としては増額となっている。</a:t>
          </a:r>
        </a:p>
        <a:p>
          <a:r>
            <a:rPr kumimoji="1" lang="ja-JP" altLang="en-US" sz="1300">
              <a:latin typeface="ＭＳ Ｐゴシック" panose="020B0600070205080204" pitchFamily="50" charset="-128"/>
              <a:ea typeface="ＭＳ Ｐゴシック" panose="020B0600070205080204" pitchFamily="50" charset="-128"/>
            </a:rPr>
            <a:t>　今後イベント等の増加により上昇が見込まれるため、事業内容等を精査していく。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91077</xdr:rowOff>
    </xdr:from>
    <xdr:to>
      <xdr:col>82</xdr:col>
      <xdr:colOff>107950</xdr:colOff>
      <xdr:row>36</xdr:row>
      <xdr:rowOff>91077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632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36</xdr:row>
      <xdr:rowOff>91077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5224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151493</xdr:rowOff>
    </xdr:from>
    <xdr:to>
      <xdr:col>73</xdr:col>
      <xdr:colOff>180975</xdr:colOff>
      <xdr:row>36</xdr:row>
      <xdr:rowOff>38826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522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151493</xdr:rowOff>
    </xdr:from>
    <xdr:to>
      <xdr:col>69</xdr:col>
      <xdr:colOff>92075</xdr:colOff>
      <xdr:row>36</xdr:row>
      <xdr:rowOff>38826</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522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40277</xdr:rowOff>
    </xdr:from>
    <xdr:to>
      <xdr:col>82</xdr:col>
      <xdr:colOff>158750</xdr:colOff>
      <xdr:row>36</xdr:row>
      <xdr:rowOff>141877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56804</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5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40277</xdr:rowOff>
    </xdr:from>
    <xdr:to>
      <xdr:col>78</xdr:col>
      <xdr:colOff>120650</xdr:colOff>
      <xdr:row>36</xdr:row>
      <xdr:rowOff>141877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126654</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98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159476</xdr:rowOff>
    </xdr:from>
    <xdr:to>
      <xdr:col>69</xdr:col>
      <xdr:colOff>142875</xdr:colOff>
      <xdr:row>36</xdr:row>
      <xdr:rowOff>89626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類似団体と比較して公債費の割合が高くなっている。主要事業の財源や令和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月豪雨に係る災害復旧事業へ地方債を充当しているため償還額は増加している。償還額は今後さらに増加していく見込みであるため、借入については交付税措置額等も勘案しながら適正管理に努めていく。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124713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080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106426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577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97282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577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97282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45990</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令和５年度は前年度と比較すると減少しており、類似団体平均より低い。今後も引き続き、事業見直しによる歳出の削減を推進し、財政の健全化に努めていく。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93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160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78</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16052"/>
          <a:ext cx="8890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72137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446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71438</xdr:rowOff>
    </xdr:from>
    <xdr:to>
      <xdr:col>29</xdr:col>
      <xdr:colOff>127000</xdr:colOff>
      <xdr:row>14</xdr:row>
      <xdr:rowOff>162801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19363"/>
          <a:ext cx="647700" cy="91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153962</xdr:rowOff>
    </xdr:from>
    <xdr:to>
      <xdr:col>26</xdr:col>
      <xdr:colOff>50800</xdr:colOff>
      <xdr:row>14</xdr:row>
      <xdr:rowOff>162801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01887"/>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144399</xdr:rowOff>
    </xdr:from>
    <xdr:to>
      <xdr:col>22</xdr:col>
      <xdr:colOff>114300</xdr:colOff>
      <xdr:row>14</xdr:row>
      <xdr:rowOff>153962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92324"/>
          <a:ext cx="6985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144399</xdr:rowOff>
    </xdr:from>
    <xdr:to>
      <xdr:col>18</xdr:col>
      <xdr:colOff>177800</xdr:colOff>
      <xdr:row>15</xdr:row>
      <xdr:rowOff>161366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92324"/>
          <a:ext cx="698500" cy="188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93502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20638</xdr:rowOff>
    </xdr:from>
    <xdr:to>
      <xdr:col>29</xdr:col>
      <xdr:colOff>177800</xdr:colOff>
      <xdr:row>14</xdr:row>
      <xdr:rowOff>122238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6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37165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1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112001</xdr:rowOff>
    </xdr:from>
    <xdr:to>
      <xdr:col>26</xdr:col>
      <xdr:colOff>101600</xdr:colOff>
      <xdr:row>15</xdr:row>
      <xdr:rowOff>42151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59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52328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2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103162</xdr:rowOff>
    </xdr:from>
    <xdr:to>
      <xdr:col>22</xdr:col>
      <xdr:colOff>165100</xdr:colOff>
      <xdr:row>15</xdr:row>
      <xdr:rowOff>33312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5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43489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1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93599</xdr:rowOff>
    </xdr:from>
    <xdr:to>
      <xdr:col>19</xdr:col>
      <xdr:colOff>38100</xdr:colOff>
      <xdr:row>15</xdr:row>
      <xdr:rowOff>23749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4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33926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1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110566</xdr:rowOff>
    </xdr:from>
    <xdr:to>
      <xdr:col>15</xdr:col>
      <xdr:colOff>101600</xdr:colOff>
      <xdr:row>16</xdr:row>
      <xdr:rowOff>40716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2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50893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9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92481</xdr:rowOff>
    </xdr:from>
    <xdr:to>
      <xdr:col>29</xdr:col>
      <xdr:colOff>127000</xdr:colOff>
      <xdr:row>36</xdr:row>
      <xdr:rowOff>125468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45731"/>
          <a:ext cx="647700" cy="3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125468</xdr:rowOff>
    </xdr:from>
    <xdr:to>
      <xdr:col>26</xdr:col>
      <xdr:colOff>50800</xdr:colOff>
      <xdr:row>36</xdr:row>
      <xdr:rowOff>147391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78718"/>
          <a:ext cx="698500" cy="21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147391</xdr:rowOff>
    </xdr:from>
    <xdr:to>
      <xdr:col>22</xdr:col>
      <xdr:colOff>114300</xdr:colOff>
      <xdr:row>37</xdr:row>
      <xdr:rowOff>30073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00641"/>
          <a:ext cx="698500" cy="54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30073</xdr:rowOff>
    </xdr:from>
    <xdr:to>
      <xdr:col>18</xdr:col>
      <xdr:colOff>177800</xdr:colOff>
      <xdr:row>37</xdr:row>
      <xdr:rowOff>68067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54773"/>
          <a:ext cx="698500" cy="37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41681</xdr:rowOff>
    </xdr:from>
    <xdr:to>
      <xdr:col>29</xdr:col>
      <xdr:colOff>177800</xdr:colOff>
      <xdr:row>36</xdr:row>
      <xdr:rowOff>143281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9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13758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74668</xdr:rowOff>
    </xdr:from>
    <xdr:to>
      <xdr:col>26</xdr:col>
      <xdr:colOff>101600</xdr:colOff>
      <xdr:row>37</xdr:row>
      <xdr:rowOff>4818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27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161045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14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96591</xdr:rowOff>
    </xdr:from>
    <xdr:to>
      <xdr:col>22</xdr:col>
      <xdr:colOff>165100</xdr:colOff>
      <xdr:row>37</xdr:row>
      <xdr:rowOff>26741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49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11518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3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150723</xdr:rowOff>
    </xdr:from>
    <xdr:to>
      <xdr:col>19</xdr:col>
      <xdr:colOff>38100</xdr:colOff>
      <xdr:row>37</xdr:row>
      <xdr:rowOff>80873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03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65650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9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17267</xdr:rowOff>
    </xdr:from>
    <xdr:to>
      <xdr:col>15</xdr:col>
      <xdr:colOff>101600</xdr:colOff>
      <xdr:row>37</xdr:row>
      <xdr:rowOff>118867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4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103644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2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15,221
234.01
15,028,088
14,074,792
889,041
6,434,184
13,580,214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52222</xdr:rowOff>
    </xdr:from>
    <xdr:to>
      <xdr:col>24</xdr:col>
      <xdr:colOff>63500</xdr:colOff>
      <xdr:row>34</xdr:row>
      <xdr:rowOff>71425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81522"/>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52222</xdr:rowOff>
    </xdr:from>
    <xdr:to>
      <xdr:col>19</xdr:col>
      <xdr:colOff>177800</xdr:colOff>
      <xdr:row>34</xdr:row>
      <xdr:rowOff>64841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81522"/>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57557</xdr:rowOff>
    </xdr:from>
    <xdr:to>
      <xdr:col>15</xdr:col>
      <xdr:colOff>50800</xdr:colOff>
      <xdr:row>34</xdr:row>
      <xdr:rowOff>64841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886857"/>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57557</xdr:rowOff>
    </xdr:from>
    <xdr:to>
      <xdr:col>10</xdr:col>
      <xdr:colOff>114300</xdr:colOff>
      <xdr:row>34</xdr:row>
      <xdr:rowOff>92380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86857"/>
          <a:ext cx="8890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20625</xdr:rowOff>
    </xdr:from>
    <xdr:to>
      <xdr:col>24</xdr:col>
      <xdr:colOff>114300</xdr:colOff>
      <xdr:row>34</xdr:row>
      <xdr:rowOff>122225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43502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0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1422</xdr:rowOff>
    </xdr:from>
    <xdr:to>
      <xdr:col>20</xdr:col>
      <xdr:colOff>38100</xdr:colOff>
      <xdr:row>34</xdr:row>
      <xdr:rowOff>103022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119549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6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14041</xdr:rowOff>
    </xdr:from>
    <xdr:to>
      <xdr:col>15</xdr:col>
      <xdr:colOff>101600</xdr:colOff>
      <xdr:row>34</xdr:row>
      <xdr:rowOff>115641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4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132168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61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6757</xdr:rowOff>
    </xdr:from>
    <xdr:to>
      <xdr:col>10</xdr:col>
      <xdr:colOff>165100</xdr:colOff>
      <xdr:row>34</xdr:row>
      <xdr:rowOff>108357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124884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61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41580</xdr:rowOff>
    </xdr:from>
    <xdr:to>
      <xdr:col>6</xdr:col>
      <xdr:colOff>38100</xdr:colOff>
      <xdr:row>34</xdr:row>
      <xdr:rowOff>143180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159707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64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105081</xdr:rowOff>
    </xdr:from>
    <xdr:to>
      <xdr:col>24</xdr:col>
      <xdr:colOff>63500</xdr:colOff>
      <xdr:row>55</xdr:row>
      <xdr:rowOff>116593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34831"/>
          <a:ext cx="8382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116593</xdr:rowOff>
    </xdr:from>
    <xdr:to>
      <xdr:col>19</xdr:col>
      <xdr:colOff>177800</xdr:colOff>
      <xdr:row>56</xdr:row>
      <xdr:rowOff>74046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46343"/>
          <a:ext cx="889000" cy="12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164306</xdr:rowOff>
    </xdr:from>
    <xdr:to>
      <xdr:col>15</xdr:col>
      <xdr:colOff>50800</xdr:colOff>
      <xdr:row>56</xdr:row>
      <xdr:rowOff>74046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594056"/>
          <a:ext cx="889000" cy="8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164306</xdr:rowOff>
    </xdr:from>
    <xdr:to>
      <xdr:col>10</xdr:col>
      <xdr:colOff>114300</xdr:colOff>
      <xdr:row>57</xdr:row>
      <xdr:rowOff>5503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94056"/>
          <a:ext cx="889000" cy="1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54281</xdr:rowOff>
    </xdr:from>
    <xdr:to>
      <xdr:col>24</xdr:col>
      <xdr:colOff>114300</xdr:colOff>
      <xdr:row>55</xdr:row>
      <xdr:rowOff>155881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77158</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3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65793</xdr:rowOff>
    </xdr:from>
    <xdr:to>
      <xdr:col>20</xdr:col>
      <xdr:colOff>38100</xdr:colOff>
      <xdr:row>55</xdr:row>
      <xdr:rowOff>167393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4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12470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27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23246</xdr:rowOff>
    </xdr:from>
    <xdr:to>
      <xdr:col>15</xdr:col>
      <xdr:colOff>101600</xdr:colOff>
      <xdr:row>56</xdr:row>
      <xdr:rowOff>124846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141373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3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113506</xdr:rowOff>
    </xdr:from>
    <xdr:to>
      <xdr:col>10</xdr:col>
      <xdr:colOff>165100</xdr:colOff>
      <xdr:row>56</xdr:row>
      <xdr:rowOff>43656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4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60183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1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126153</xdr:rowOff>
    </xdr:from>
    <xdr:to>
      <xdr:col>6</xdr:col>
      <xdr:colOff>38100</xdr:colOff>
      <xdr:row>57</xdr:row>
      <xdr:rowOff>56303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2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72830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5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12621</xdr:rowOff>
    </xdr:from>
    <xdr:to>
      <xdr:col>24</xdr:col>
      <xdr:colOff>63500</xdr:colOff>
      <xdr:row>78</xdr:row>
      <xdr:rowOff>67280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85721"/>
          <a:ext cx="838200" cy="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12621</xdr:rowOff>
    </xdr:from>
    <xdr:to>
      <xdr:col>19</xdr:col>
      <xdr:colOff>177800</xdr:colOff>
      <xdr:row>78</xdr:row>
      <xdr:rowOff>47025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85721"/>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31527</xdr:rowOff>
    </xdr:from>
    <xdr:to>
      <xdr:col>15</xdr:col>
      <xdr:colOff>50800</xdr:colOff>
      <xdr:row>78</xdr:row>
      <xdr:rowOff>47025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04627"/>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31527</xdr:rowOff>
    </xdr:from>
    <xdr:to>
      <xdr:col>10</xdr:col>
      <xdr:colOff>114300</xdr:colOff>
      <xdr:row>78</xdr:row>
      <xdr:rowOff>66731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04627"/>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16480</xdr:rowOff>
    </xdr:from>
    <xdr:to>
      <xdr:col>24</xdr:col>
      <xdr:colOff>114300</xdr:colOff>
      <xdr:row>78</xdr:row>
      <xdr:rowOff>118080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102857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133271</xdr:rowOff>
    </xdr:from>
    <xdr:to>
      <xdr:col>20</xdr:col>
      <xdr:colOff>38100</xdr:colOff>
      <xdr:row>78</xdr:row>
      <xdr:rowOff>63421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54548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2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167675</xdr:rowOff>
    </xdr:from>
    <xdr:to>
      <xdr:col>15</xdr:col>
      <xdr:colOff>101600</xdr:colOff>
      <xdr:row>78</xdr:row>
      <xdr:rowOff>97825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88952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6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152177</xdr:rowOff>
    </xdr:from>
    <xdr:to>
      <xdr:col>10</xdr:col>
      <xdr:colOff>165100</xdr:colOff>
      <xdr:row>78</xdr:row>
      <xdr:rowOff>82327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73454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4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15931</xdr:rowOff>
    </xdr:from>
    <xdr:to>
      <xdr:col>6</xdr:col>
      <xdr:colOff>38100</xdr:colOff>
      <xdr:row>78</xdr:row>
      <xdr:rowOff>117531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108658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102428</xdr:rowOff>
    </xdr:from>
    <xdr:to>
      <xdr:col>24</xdr:col>
      <xdr:colOff>63500</xdr:colOff>
      <xdr:row>94</xdr:row>
      <xdr:rowOff>101034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047278"/>
          <a:ext cx="838200" cy="17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60049</xdr:rowOff>
    </xdr:from>
    <xdr:to>
      <xdr:col>19</xdr:col>
      <xdr:colOff>177800</xdr:colOff>
      <xdr:row>94</xdr:row>
      <xdr:rowOff>101034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004899"/>
          <a:ext cx="889000" cy="2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60049</xdr:rowOff>
    </xdr:from>
    <xdr:to>
      <xdr:col>15</xdr:col>
      <xdr:colOff>50800</xdr:colOff>
      <xdr:row>94</xdr:row>
      <xdr:rowOff>142442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004899"/>
          <a:ext cx="889000" cy="2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142442</xdr:rowOff>
    </xdr:from>
    <xdr:to>
      <xdr:col>10</xdr:col>
      <xdr:colOff>114300</xdr:colOff>
      <xdr:row>95</xdr:row>
      <xdr:rowOff>41751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258742"/>
          <a:ext cx="889000" cy="7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51628</xdr:rowOff>
    </xdr:from>
    <xdr:to>
      <xdr:col>24</xdr:col>
      <xdr:colOff>114300</xdr:colOff>
      <xdr:row>93</xdr:row>
      <xdr:rowOff>153228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9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74505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84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50234</xdr:rowOff>
    </xdr:from>
    <xdr:to>
      <xdr:col>20</xdr:col>
      <xdr:colOff>38100</xdr:colOff>
      <xdr:row>94</xdr:row>
      <xdr:rowOff>151834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168361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4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9249</xdr:rowOff>
    </xdr:from>
    <xdr:to>
      <xdr:col>15</xdr:col>
      <xdr:colOff>101600</xdr:colOff>
      <xdr:row>93</xdr:row>
      <xdr:rowOff>110849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9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127376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72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91642</xdr:rowOff>
    </xdr:from>
    <xdr:to>
      <xdr:col>10</xdr:col>
      <xdr:colOff>165100</xdr:colOff>
      <xdr:row>95</xdr:row>
      <xdr:rowOff>21792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38319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98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162401</xdr:rowOff>
    </xdr:from>
    <xdr:to>
      <xdr:col>6</xdr:col>
      <xdr:colOff>38100</xdr:colOff>
      <xdr:row>95</xdr:row>
      <xdr:rowOff>92551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2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109078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05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13307</xdr:rowOff>
    </xdr:from>
    <xdr:to>
      <xdr:col>55</xdr:col>
      <xdr:colOff>0</xdr:colOff>
      <xdr:row>36</xdr:row>
      <xdr:rowOff>17701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185507"/>
          <a:ext cx="8382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46564</xdr:rowOff>
    </xdr:from>
    <xdr:to>
      <xdr:col>50</xdr:col>
      <xdr:colOff>114300</xdr:colOff>
      <xdr:row>36</xdr:row>
      <xdr:rowOff>13307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047314"/>
          <a:ext cx="889000" cy="1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135338</xdr:rowOff>
    </xdr:from>
    <xdr:to>
      <xdr:col>45</xdr:col>
      <xdr:colOff>177800</xdr:colOff>
      <xdr:row>35</xdr:row>
      <xdr:rowOff>46564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621738"/>
          <a:ext cx="889000" cy="42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135338</xdr:rowOff>
    </xdr:from>
    <xdr:to>
      <xdr:col>41</xdr:col>
      <xdr:colOff>50800</xdr:colOff>
      <xdr:row>36</xdr:row>
      <xdr:rowOff>109698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621738"/>
          <a:ext cx="889000" cy="6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138351</xdr:rowOff>
    </xdr:from>
    <xdr:to>
      <xdr:col>55</xdr:col>
      <xdr:colOff>50800</xdr:colOff>
      <xdr:row>36</xdr:row>
      <xdr:rowOff>68501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3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161228</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9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133957</xdr:rowOff>
    </xdr:from>
    <xdr:to>
      <xdr:col>50</xdr:col>
      <xdr:colOff>165100</xdr:colOff>
      <xdr:row>36</xdr:row>
      <xdr:rowOff>64107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80634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90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167214</xdr:rowOff>
    </xdr:from>
    <xdr:to>
      <xdr:col>46</xdr:col>
      <xdr:colOff>38100</xdr:colOff>
      <xdr:row>35</xdr:row>
      <xdr:rowOff>97364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9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113891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77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84538</xdr:rowOff>
    </xdr:from>
    <xdr:to>
      <xdr:col>41</xdr:col>
      <xdr:colOff>101600</xdr:colOff>
      <xdr:row>33</xdr:row>
      <xdr:rowOff>14688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5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31215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34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58898</xdr:rowOff>
    </xdr:from>
    <xdr:to>
      <xdr:col>36</xdr:col>
      <xdr:colOff>165100</xdr:colOff>
      <xdr:row>36</xdr:row>
      <xdr:rowOff>160498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00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25522</xdr:rowOff>
    </xdr:from>
    <xdr:to>
      <xdr:col>55</xdr:col>
      <xdr:colOff>0</xdr:colOff>
      <xdr:row>53</xdr:row>
      <xdr:rowOff>61900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112372"/>
          <a:ext cx="838200" cy="3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25522</xdr:rowOff>
    </xdr:from>
    <xdr:to>
      <xdr:col>50</xdr:col>
      <xdr:colOff>114300</xdr:colOff>
      <xdr:row>55</xdr:row>
      <xdr:rowOff>165653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112372"/>
          <a:ext cx="889000" cy="48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94142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444</xdr:rowOff>
    </xdr:from>
    <xdr:to>
      <xdr:col>45</xdr:col>
      <xdr:colOff>177800</xdr:colOff>
      <xdr:row>55</xdr:row>
      <xdr:rowOff>165653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258744"/>
          <a:ext cx="889000" cy="3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444</xdr:rowOff>
    </xdr:from>
    <xdr:to>
      <xdr:col>41</xdr:col>
      <xdr:colOff>50800</xdr:colOff>
      <xdr:row>54</xdr:row>
      <xdr:rowOff>70541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258744"/>
          <a:ext cx="889000" cy="7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11100</xdr:rowOff>
    </xdr:from>
    <xdr:to>
      <xdr:col>55</xdr:col>
      <xdr:colOff>50800</xdr:colOff>
      <xdr:row>53</xdr:row>
      <xdr:rowOff>112700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0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33977</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94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146172</xdr:rowOff>
    </xdr:from>
    <xdr:to>
      <xdr:col>50</xdr:col>
      <xdr:colOff>165100</xdr:colOff>
      <xdr:row>53</xdr:row>
      <xdr:rowOff>76322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0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92849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883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114853</xdr:rowOff>
    </xdr:from>
    <xdr:to>
      <xdr:col>46</xdr:col>
      <xdr:colOff>38100</xdr:colOff>
      <xdr:row>56</xdr:row>
      <xdr:rowOff>45003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36130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63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121094</xdr:rowOff>
    </xdr:from>
    <xdr:to>
      <xdr:col>41</xdr:col>
      <xdr:colOff>101600</xdr:colOff>
      <xdr:row>54</xdr:row>
      <xdr:rowOff>51244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2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67771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9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19741</xdr:rowOff>
    </xdr:from>
    <xdr:to>
      <xdr:col>36</xdr:col>
      <xdr:colOff>165100</xdr:colOff>
      <xdr:row>54</xdr:row>
      <xdr:rowOff>121341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2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137868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05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92608</xdr:rowOff>
    </xdr:from>
    <xdr:to>
      <xdr:col>55</xdr:col>
      <xdr:colOff>0</xdr:colOff>
      <xdr:row>74</xdr:row>
      <xdr:rowOff>56147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265558"/>
          <a:ext cx="838200" cy="47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53688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5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56147</xdr:rowOff>
    </xdr:from>
    <xdr:to>
      <xdr:col>50</xdr:col>
      <xdr:colOff>114300</xdr:colOff>
      <xdr:row>77</xdr:row>
      <xdr:rowOff>70338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743447"/>
          <a:ext cx="889000" cy="52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162786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103353</xdr:rowOff>
    </xdr:from>
    <xdr:to>
      <xdr:col>45</xdr:col>
      <xdr:colOff>177800</xdr:colOff>
      <xdr:row>77</xdr:row>
      <xdr:rowOff>70338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447753"/>
          <a:ext cx="889000" cy="82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103353</xdr:rowOff>
    </xdr:from>
    <xdr:to>
      <xdr:col>41</xdr:col>
      <xdr:colOff>50800</xdr:colOff>
      <xdr:row>73</xdr:row>
      <xdr:rowOff>38735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447753"/>
          <a:ext cx="889000" cy="1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41808</xdr:rowOff>
    </xdr:from>
    <xdr:to>
      <xdr:col>55</xdr:col>
      <xdr:colOff>50800</xdr:colOff>
      <xdr:row>71</xdr:row>
      <xdr:rowOff>143408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2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128185</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12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5347</xdr:rowOff>
    </xdr:from>
    <xdr:to>
      <xdr:col>50</xdr:col>
      <xdr:colOff>165100</xdr:colOff>
      <xdr:row>74</xdr:row>
      <xdr:rowOff>106947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6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123474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46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19538</xdr:rowOff>
    </xdr:from>
    <xdr:to>
      <xdr:col>46</xdr:col>
      <xdr:colOff>38100</xdr:colOff>
      <xdr:row>77</xdr:row>
      <xdr:rowOff>121138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2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112265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3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52553</xdr:rowOff>
    </xdr:from>
    <xdr:to>
      <xdr:col>41</xdr:col>
      <xdr:colOff>101600</xdr:colOff>
      <xdr:row>72</xdr:row>
      <xdr:rowOff>154153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39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170680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17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159385</xdr:rowOff>
    </xdr:from>
    <xdr:to>
      <xdr:col>36</xdr:col>
      <xdr:colOff>165100</xdr:colOff>
      <xdr:row>73</xdr:row>
      <xdr:rowOff>89535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5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106062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2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60060</xdr:rowOff>
    </xdr:from>
    <xdr:to>
      <xdr:col>55</xdr:col>
      <xdr:colOff>0</xdr:colOff>
      <xdr:row>96</xdr:row>
      <xdr:rowOff>79873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347810"/>
          <a:ext cx="838200" cy="19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60060</xdr:rowOff>
    </xdr:from>
    <xdr:to>
      <xdr:col>50</xdr:col>
      <xdr:colOff>114300</xdr:colOff>
      <xdr:row>96</xdr:row>
      <xdr:rowOff>106727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347810"/>
          <a:ext cx="889000" cy="2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22151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106727</xdr:rowOff>
    </xdr:from>
    <xdr:to>
      <xdr:col>45</xdr:col>
      <xdr:colOff>177800</xdr:colOff>
      <xdr:row>96</xdr:row>
      <xdr:rowOff>161668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565927"/>
          <a:ext cx="889000" cy="5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161668</xdr:rowOff>
    </xdr:from>
    <xdr:to>
      <xdr:col>41</xdr:col>
      <xdr:colOff>50800</xdr:colOff>
      <xdr:row>97</xdr:row>
      <xdr:rowOff>57023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20868"/>
          <a:ext cx="889000" cy="6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29073</xdr:rowOff>
    </xdr:from>
    <xdr:to>
      <xdr:col>55</xdr:col>
      <xdr:colOff>50800</xdr:colOff>
      <xdr:row>96</xdr:row>
      <xdr:rowOff>130673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4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51950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3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9260</xdr:rowOff>
    </xdr:from>
    <xdr:to>
      <xdr:col>50</xdr:col>
      <xdr:colOff>165100</xdr:colOff>
      <xdr:row>95</xdr:row>
      <xdr:rowOff>110860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29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127387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0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55927</xdr:rowOff>
    </xdr:from>
    <xdr:to>
      <xdr:col>46</xdr:col>
      <xdr:colOff>38100</xdr:colOff>
      <xdr:row>96</xdr:row>
      <xdr:rowOff>157527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148654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110868</xdr:rowOff>
    </xdr:from>
    <xdr:to>
      <xdr:col>41</xdr:col>
      <xdr:colOff>101600</xdr:colOff>
      <xdr:row>97</xdr:row>
      <xdr:rowOff>41018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32145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6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6223</xdr:rowOff>
    </xdr:from>
    <xdr:to>
      <xdr:col>36</xdr:col>
      <xdr:colOff>165100</xdr:colOff>
      <xdr:row>97</xdr:row>
      <xdr:rowOff>107823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98950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20592</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6192792"/>
          <a:ext cx="1269" cy="538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78450</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6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138719</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9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20592</xdr:rowOff>
    </xdr:from>
    <xdr:to>
      <xdr:col>86</xdr:col>
      <xdr:colOff>25400</xdr:colOff>
      <xdr:row>36</xdr:row>
      <xdr:rowOff>20592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19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20592</xdr:rowOff>
    </xdr:from>
    <xdr:to>
      <xdr:col>85</xdr:col>
      <xdr:colOff>127000</xdr:colOff>
      <xdr:row>36</xdr:row>
      <xdr:rowOff>78367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192792"/>
          <a:ext cx="838200" cy="5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122900</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38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144473</xdr:rowOff>
    </xdr:from>
    <xdr:to>
      <xdr:col>85</xdr:col>
      <xdr:colOff>177800</xdr:colOff>
      <xdr:row>39</xdr:row>
      <xdr:rowOff>74623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130194</xdr:rowOff>
    </xdr:from>
    <xdr:to>
      <xdr:col>81</xdr:col>
      <xdr:colOff>50800</xdr:colOff>
      <xdr:row>36</xdr:row>
      <xdr:rowOff>78367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5445144"/>
          <a:ext cx="889000" cy="8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148195</xdr:rowOff>
    </xdr:from>
    <xdr:to>
      <xdr:col>81</xdr:col>
      <xdr:colOff>101600</xdr:colOff>
      <xdr:row>39</xdr:row>
      <xdr:rowOff>78345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69472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5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130194</xdr:rowOff>
    </xdr:from>
    <xdr:to>
      <xdr:col>76</xdr:col>
      <xdr:colOff>114300</xdr:colOff>
      <xdr:row>34</xdr:row>
      <xdr:rowOff>67199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5445144"/>
          <a:ext cx="889000" cy="45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151773</xdr:rowOff>
    </xdr:from>
    <xdr:to>
      <xdr:col>76</xdr:col>
      <xdr:colOff>165100</xdr:colOff>
      <xdr:row>39</xdr:row>
      <xdr:rowOff>81923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73050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7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67199</xdr:rowOff>
    </xdr:from>
    <xdr:to>
      <xdr:col>71</xdr:col>
      <xdr:colOff>177800</xdr:colOff>
      <xdr:row>39</xdr:row>
      <xdr:rowOff>34857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5896499"/>
          <a:ext cx="889000" cy="82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146572</xdr:rowOff>
    </xdr:from>
    <xdr:to>
      <xdr:col>72</xdr:col>
      <xdr:colOff>38100</xdr:colOff>
      <xdr:row>39</xdr:row>
      <xdr:rowOff>76722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67849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7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141977</xdr:rowOff>
    </xdr:from>
    <xdr:to>
      <xdr:col>67</xdr:col>
      <xdr:colOff>101600</xdr:colOff>
      <xdr:row>39</xdr:row>
      <xdr:rowOff>72127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88654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141242</xdr:rowOff>
    </xdr:from>
    <xdr:to>
      <xdr:col>85</xdr:col>
      <xdr:colOff>177800</xdr:colOff>
      <xdr:row>36</xdr:row>
      <xdr:rowOff>71392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1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94269</xdr:rowOff>
    </xdr:from>
    <xdr:ext cx="599010"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27567</xdr:rowOff>
    </xdr:from>
    <xdr:to>
      <xdr:col>81</xdr:col>
      <xdr:colOff>101600</xdr:colOff>
      <xdr:row>36</xdr:row>
      <xdr:rowOff>129167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19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145694</xdr:rowOff>
    </xdr:from>
    <xdr:ext cx="59901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181795" y="597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79394</xdr:rowOff>
    </xdr:from>
    <xdr:to>
      <xdr:col>76</xdr:col>
      <xdr:colOff>165100</xdr:colOff>
      <xdr:row>32</xdr:row>
      <xdr:rowOff>9544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53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26071</xdr:rowOff>
    </xdr:from>
    <xdr:ext cx="59901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292795" y="516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16399</xdr:rowOff>
    </xdr:from>
    <xdr:to>
      <xdr:col>72</xdr:col>
      <xdr:colOff>38100</xdr:colOff>
      <xdr:row>34</xdr:row>
      <xdr:rowOff>117999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58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134526</xdr:rowOff>
    </xdr:from>
    <xdr:ext cx="59901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03795" y="562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155507</xdr:rowOff>
    </xdr:from>
    <xdr:to>
      <xdr:col>67</xdr:col>
      <xdr:colOff>101600</xdr:colOff>
      <xdr:row>39</xdr:row>
      <xdr:rowOff>85657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76784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6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521</xdr:rowOff>
    </xdr:from>
    <xdr:to>
      <xdr:col>85</xdr:col>
      <xdr:colOff>127000</xdr:colOff>
      <xdr:row>76</xdr:row>
      <xdr:rowOff>29766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030721"/>
          <a:ext cx="8382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29766</xdr:rowOff>
    </xdr:from>
    <xdr:to>
      <xdr:col>81</xdr:col>
      <xdr:colOff>50800</xdr:colOff>
      <xdr:row>76</xdr:row>
      <xdr:rowOff>68118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59966"/>
          <a:ext cx="889000" cy="3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68118</xdr:rowOff>
    </xdr:from>
    <xdr:to>
      <xdr:col>76</xdr:col>
      <xdr:colOff>114300</xdr:colOff>
      <xdr:row>76</xdr:row>
      <xdr:rowOff>85096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098318"/>
          <a:ext cx="889000" cy="1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85096</xdr:rowOff>
    </xdr:from>
    <xdr:to>
      <xdr:col>71</xdr:col>
      <xdr:colOff>177800</xdr:colOff>
      <xdr:row>76</xdr:row>
      <xdr:rowOff>105677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15296"/>
          <a:ext cx="889000" cy="2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32328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31383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121171</xdr:rowOff>
    </xdr:from>
    <xdr:to>
      <xdr:col>85</xdr:col>
      <xdr:colOff>177800</xdr:colOff>
      <xdr:row>76</xdr:row>
      <xdr:rowOff>51321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144048</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150416</xdr:rowOff>
    </xdr:from>
    <xdr:to>
      <xdr:col>81</xdr:col>
      <xdr:colOff>101600</xdr:colOff>
      <xdr:row>76</xdr:row>
      <xdr:rowOff>80566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97093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7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17318</xdr:rowOff>
    </xdr:from>
    <xdr:to>
      <xdr:col>76</xdr:col>
      <xdr:colOff>165100</xdr:colOff>
      <xdr:row>76</xdr:row>
      <xdr:rowOff>118918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4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135445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2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34296</xdr:rowOff>
    </xdr:from>
    <xdr:to>
      <xdr:col>72</xdr:col>
      <xdr:colOff>38100</xdr:colOff>
      <xdr:row>76</xdr:row>
      <xdr:rowOff>135896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152422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3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54877</xdr:rowOff>
    </xdr:from>
    <xdr:to>
      <xdr:col>67</xdr:col>
      <xdr:colOff>101600</xdr:colOff>
      <xdr:row>76</xdr:row>
      <xdr:rowOff>156477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1553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6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69991</xdr:rowOff>
    </xdr:from>
    <xdr:to>
      <xdr:col>85</xdr:col>
      <xdr:colOff>127000</xdr:colOff>
      <xdr:row>97</xdr:row>
      <xdr:rowOff>94853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700641"/>
          <a:ext cx="838200" cy="2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69991</xdr:rowOff>
    </xdr:from>
    <xdr:to>
      <xdr:col>81</xdr:col>
      <xdr:colOff>50800</xdr:colOff>
      <xdr:row>97</xdr:row>
      <xdr:rowOff>158130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00641"/>
          <a:ext cx="889000" cy="8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169718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103631</xdr:rowOff>
    </xdr:from>
    <xdr:to>
      <xdr:col>76</xdr:col>
      <xdr:colOff>114300</xdr:colOff>
      <xdr:row>97</xdr:row>
      <xdr:rowOff>158130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734281"/>
          <a:ext cx="8890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103631</xdr:rowOff>
    </xdr:from>
    <xdr:to>
      <xdr:col>71</xdr:col>
      <xdr:colOff>177800</xdr:colOff>
      <xdr:row>98</xdr:row>
      <xdr:rowOff>97135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34281"/>
          <a:ext cx="889000" cy="16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44053</xdr:rowOff>
    </xdr:from>
    <xdr:to>
      <xdr:col>85</xdr:col>
      <xdr:colOff>177800</xdr:colOff>
      <xdr:row>97</xdr:row>
      <xdr:rowOff>145653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22480</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5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19191</xdr:rowOff>
    </xdr:from>
    <xdr:to>
      <xdr:col>81</xdr:col>
      <xdr:colOff>101600</xdr:colOff>
      <xdr:row>97</xdr:row>
      <xdr:rowOff>120791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137318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4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107330</xdr:rowOff>
    </xdr:from>
    <xdr:to>
      <xdr:col>76</xdr:col>
      <xdr:colOff>165100</xdr:colOff>
      <xdr:row>98</xdr:row>
      <xdr:rowOff>37480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28607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8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52831</xdr:rowOff>
    </xdr:from>
    <xdr:to>
      <xdr:col>72</xdr:col>
      <xdr:colOff>38100</xdr:colOff>
      <xdr:row>97</xdr:row>
      <xdr:rowOff>154431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170958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4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46335</xdr:rowOff>
    </xdr:from>
    <xdr:to>
      <xdr:col>67</xdr:col>
      <xdr:colOff>101600</xdr:colOff>
      <xdr:row>98</xdr:row>
      <xdr:rowOff>147935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139062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4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108439</xdr:rowOff>
    </xdr:from>
    <xdr:to>
      <xdr:col>116</xdr:col>
      <xdr:colOff>63500</xdr:colOff>
      <xdr:row>57</xdr:row>
      <xdr:rowOff>113697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9881089"/>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112840</xdr:rowOff>
    </xdr:from>
    <xdr:to>
      <xdr:col>111</xdr:col>
      <xdr:colOff>177800</xdr:colOff>
      <xdr:row>57</xdr:row>
      <xdr:rowOff>113697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9885490"/>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95809</xdr:rowOff>
    </xdr:from>
    <xdr:to>
      <xdr:col>107</xdr:col>
      <xdr:colOff>50800</xdr:colOff>
      <xdr:row>57</xdr:row>
      <xdr:rowOff>112840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9868459"/>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95809</xdr:rowOff>
    </xdr:from>
    <xdr:to>
      <xdr:col>102</xdr:col>
      <xdr:colOff>114300</xdr:colOff>
      <xdr:row>57</xdr:row>
      <xdr:rowOff>122498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9868459"/>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57639</xdr:rowOff>
    </xdr:from>
    <xdr:to>
      <xdr:col>116</xdr:col>
      <xdr:colOff>114300</xdr:colOff>
      <xdr:row>57</xdr:row>
      <xdr:rowOff>159239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8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26408</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7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62897</xdr:rowOff>
    </xdr:from>
    <xdr:to>
      <xdr:col>112</xdr:col>
      <xdr:colOff>38100</xdr:colOff>
      <xdr:row>57</xdr:row>
      <xdr:rowOff>164497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8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155624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92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62040</xdr:rowOff>
    </xdr:from>
    <xdr:to>
      <xdr:col>107</xdr:col>
      <xdr:colOff>101600</xdr:colOff>
      <xdr:row>57</xdr:row>
      <xdr:rowOff>163640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8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154767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2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45009</xdr:rowOff>
    </xdr:from>
    <xdr:to>
      <xdr:col>102</xdr:col>
      <xdr:colOff>165100</xdr:colOff>
      <xdr:row>57</xdr:row>
      <xdr:rowOff>146609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8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137736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1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71698</xdr:rowOff>
    </xdr:from>
    <xdr:to>
      <xdr:col>98</xdr:col>
      <xdr:colOff>38100</xdr:colOff>
      <xdr:row>58</xdr:row>
      <xdr:rowOff>1848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8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164425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93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115213</xdr:rowOff>
    </xdr:from>
    <xdr:to>
      <xdr:col>116</xdr:col>
      <xdr:colOff>63500</xdr:colOff>
      <xdr:row>76</xdr:row>
      <xdr:rowOff>135813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145413"/>
          <a:ext cx="838200" cy="2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12110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21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132144</xdr:rowOff>
    </xdr:from>
    <xdr:to>
      <xdr:col>111</xdr:col>
      <xdr:colOff>177800</xdr:colOff>
      <xdr:row>76</xdr:row>
      <xdr:rowOff>135813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162344"/>
          <a:ext cx="889000" cy="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132144</xdr:rowOff>
    </xdr:from>
    <xdr:to>
      <xdr:col>107</xdr:col>
      <xdr:colOff>50800</xdr:colOff>
      <xdr:row>76</xdr:row>
      <xdr:rowOff>155218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162344"/>
          <a:ext cx="889000" cy="2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155218</xdr:rowOff>
    </xdr:from>
    <xdr:to>
      <xdr:col>102</xdr:col>
      <xdr:colOff>114300</xdr:colOff>
      <xdr:row>76</xdr:row>
      <xdr:rowOff>169013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185418"/>
          <a:ext cx="889000" cy="1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84962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64413</xdr:rowOff>
    </xdr:from>
    <xdr:to>
      <xdr:col>116</xdr:col>
      <xdr:colOff>114300</xdr:colOff>
      <xdr:row>76</xdr:row>
      <xdr:rowOff>166013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0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87291</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94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85013</xdr:rowOff>
    </xdr:from>
    <xdr:to>
      <xdr:col>112</xdr:col>
      <xdr:colOff>38100</xdr:colOff>
      <xdr:row>77</xdr:row>
      <xdr:rowOff>15163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1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31690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81344</xdr:rowOff>
    </xdr:from>
    <xdr:to>
      <xdr:col>107</xdr:col>
      <xdr:colOff>101600</xdr:colOff>
      <xdr:row>77</xdr:row>
      <xdr:rowOff>11494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1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28020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104418</xdr:rowOff>
    </xdr:from>
    <xdr:to>
      <xdr:col>102</xdr:col>
      <xdr:colOff>165100</xdr:colOff>
      <xdr:row>77</xdr:row>
      <xdr:rowOff>34568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1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51095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118213</xdr:rowOff>
    </xdr:from>
    <xdr:to>
      <xdr:col>98</xdr:col>
      <xdr:colOff>38100</xdr:colOff>
      <xdr:row>77</xdr:row>
      <xdr:rowOff>48363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1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64890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歳出決算総額は、住民一人当たり９２０，８８４円となっている。令和２年７月豪雨等の災害復旧事業費は、繰越事業の完了等により昨年度より増加しており、住民一人当たり１４１，２６２円となった。</a:t>
          </a:r>
        </a:p>
        <a:p>
          <a:r>
            <a:rPr kumimoji="1" lang="ja-JP" altLang="en-US" sz="1300">
              <a:latin typeface="ＭＳ Ｐゴシック" panose="020B0600070205080204" pitchFamily="50" charset="-128"/>
              <a:ea typeface="ＭＳ Ｐゴシック" panose="020B0600070205080204" pitchFamily="50" charset="-128"/>
            </a:rPr>
            <a:t>補助費等は住民一人当たり１０１，６８４円となっており、主に価格高騰緊急支援給付金等の影響により減少している。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扶助費は住民一人当たり１２４，１７４円となって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おり、主に物価高騰重点支援給付金、障害児通所給付費扶助費の影響により増加している。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新規整備に係る普通建設事業費の増加については、地域優良賃貸住宅建設工事・災害公営住宅建設工事により増加している。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15,221
234.01
15,028,088
14,074,792
889,041
6,434,184
13,580,214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18085</xdr:rowOff>
    </xdr:from>
    <xdr:to>
      <xdr:col>24</xdr:col>
      <xdr:colOff>63500</xdr:colOff>
      <xdr:row>35</xdr:row>
      <xdr:rowOff>81864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18835"/>
          <a:ext cx="8382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132613</xdr:rowOff>
    </xdr:from>
    <xdr:to>
      <xdr:col>19</xdr:col>
      <xdr:colOff>177800</xdr:colOff>
      <xdr:row>35</xdr:row>
      <xdr:rowOff>81864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61913"/>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132613</xdr:rowOff>
    </xdr:from>
    <xdr:to>
      <xdr:col>15</xdr:col>
      <xdr:colOff>50800</xdr:colOff>
      <xdr:row>35</xdr:row>
      <xdr:rowOff>78435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61913"/>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52603</xdr:rowOff>
    </xdr:from>
    <xdr:to>
      <xdr:col>10</xdr:col>
      <xdr:colOff>114300</xdr:colOff>
      <xdr:row>35</xdr:row>
      <xdr:rowOff>78435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53353"/>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138735</xdr:rowOff>
    </xdr:from>
    <xdr:to>
      <xdr:col>24</xdr:col>
      <xdr:colOff>114300</xdr:colOff>
      <xdr:row>35</xdr:row>
      <xdr:rowOff>68885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161612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1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31064</xdr:rowOff>
    </xdr:from>
    <xdr:to>
      <xdr:col>20</xdr:col>
      <xdr:colOff>38100</xdr:colOff>
      <xdr:row>35</xdr:row>
      <xdr:rowOff>132664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149191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81813</xdr:rowOff>
    </xdr:from>
    <xdr:to>
      <xdr:col>15</xdr:col>
      <xdr:colOff>101600</xdr:colOff>
      <xdr:row>35</xdr:row>
      <xdr:rowOff>11963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28490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27635</xdr:rowOff>
    </xdr:from>
    <xdr:to>
      <xdr:col>10</xdr:col>
      <xdr:colOff>165100</xdr:colOff>
      <xdr:row>35</xdr:row>
      <xdr:rowOff>129235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1803</xdr:rowOff>
    </xdr:from>
    <xdr:to>
      <xdr:col>6</xdr:col>
      <xdr:colOff>38100</xdr:colOff>
      <xdr:row>35</xdr:row>
      <xdr:rowOff>103403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119930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7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165774</xdr:rowOff>
    </xdr:from>
    <xdr:to>
      <xdr:col>24</xdr:col>
      <xdr:colOff>63500</xdr:colOff>
      <xdr:row>57</xdr:row>
      <xdr:rowOff>8059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66974"/>
          <a:ext cx="8382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8059</xdr:rowOff>
    </xdr:from>
    <xdr:to>
      <xdr:col>19</xdr:col>
      <xdr:colOff>177800</xdr:colOff>
      <xdr:row>57</xdr:row>
      <xdr:rowOff>70963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80709"/>
          <a:ext cx="889000" cy="6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37653</xdr:rowOff>
    </xdr:from>
    <xdr:to>
      <xdr:col>15</xdr:col>
      <xdr:colOff>50800</xdr:colOff>
      <xdr:row>57</xdr:row>
      <xdr:rowOff>70963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67403"/>
          <a:ext cx="889000" cy="37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37653</xdr:rowOff>
    </xdr:from>
    <xdr:to>
      <xdr:col>10</xdr:col>
      <xdr:colOff>114300</xdr:colOff>
      <xdr:row>58</xdr:row>
      <xdr:rowOff>9343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67403"/>
          <a:ext cx="889000" cy="48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114974</xdr:rowOff>
    </xdr:from>
    <xdr:to>
      <xdr:col>24</xdr:col>
      <xdr:colOff>114300</xdr:colOff>
      <xdr:row>57</xdr:row>
      <xdr:rowOff>45124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1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137851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6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128709</xdr:rowOff>
    </xdr:from>
    <xdr:to>
      <xdr:col>20</xdr:col>
      <xdr:colOff>38100</xdr:colOff>
      <xdr:row>57</xdr:row>
      <xdr:rowOff>58859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75386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0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20163</xdr:rowOff>
    </xdr:from>
    <xdr:to>
      <xdr:col>15</xdr:col>
      <xdr:colOff>101600</xdr:colOff>
      <xdr:row>57</xdr:row>
      <xdr:rowOff>121763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9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112890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88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158303</xdr:rowOff>
    </xdr:from>
    <xdr:to>
      <xdr:col>10</xdr:col>
      <xdr:colOff>165100</xdr:colOff>
      <xdr:row>55</xdr:row>
      <xdr:rowOff>88453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104980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9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129993</xdr:rowOff>
    </xdr:from>
    <xdr:to>
      <xdr:col>6</xdr:col>
      <xdr:colOff>38100</xdr:colOff>
      <xdr:row>58</xdr:row>
      <xdr:rowOff>60143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51270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32225</xdr:rowOff>
    </xdr:from>
    <xdr:to>
      <xdr:col>24</xdr:col>
      <xdr:colOff>63500</xdr:colOff>
      <xdr:row>73</xdr:row>
      <xdr:rowOff>89789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48075"/>
          <a:ext cx="838200" cy="5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113781</xdr:rowOff>
    </xdr:from>
    <xdr:to>
      <xdr:col>19</xdr:col>
      <xdr:colOff>177800</xdr:colOff>
      <xdr:row>73</xdr:row>
      <xdr:rowOff>32225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458181"/>
          <a:ext cx="889000" cy="8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113781</xdr:rowOff>
    </xdr:from>
    <xdr:to>
      <xdr:col>15</xdr:col>
      <xdr:colOff>50800</xdr:colOff>
      <xdr:row>73</xdr:row>
      <xdr:rowOff>71098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458181"/>
          <a:ext cx="889000" cy="12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71098</xdr:rowOff>
    </xdr:from>
    <xdr:to>
      <xdr:col>10</xdr:col>
      <xdr:colOff>114300</xdr:colOff>
      <xdr:row>75</xdr:row>
      <xdr:rowOff>98596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86948"/>
          <a:ext cx="889000" cy="37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38989</xdr:rowOff>
    </xdr:from>
    <xdr:to>
      <xdr:col>24</xdr:col>
      <xdr:colOff>114300</xdr:colOff>
      <xdr:row>73</xdr:row>
      <xdr:rowOff>140589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61866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0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152875</xdr:rowOff>
    </xdr:from>
    <xdr:to>
      <xdr:col>20</xdr:col>
      <xdr:colOff>38100</xdr:colOff>
      <xdr:row>73</xdr:row>
      <xdr:rowOff>83025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99552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7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62981</xdr:rowOff>
    </xdr:from>
    <xdr:to>
      <xdr:col>15</xdr:col>
      <xdr:colOff>101600</xdr:colOff>
      <xdr:row>72</xdr:row>
      <xdr:rowOff>164581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0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9658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18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20298</xdr:rowOff>
    </xdr:from>
    <xdr:to>
      <xdr:col>10</xdr:col>
      <xdr:colOff>165100</xdr:colOff>
      <xdr:row>73</xdr:row>
      <xdr:rowOff>121898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3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138425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47796</xdr:rowOff>
    </xdr:from>
    <xdr:to>
      <xdr:col>6</xdr:col>
      <xdr:colOff>38100</xdr:colOff>
      <xdr:row>75</xdr:row>
      <xdr:rowOff>149396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165923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8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45504</xdr:rowOff>
    </xdr:from>
    <xdr:to>
      <xdr:col>24</xdr:col>
      <xdr:colOff>63500</xdr:colOff>
      <xdr:row>96</xdr:row>
      <xdr:rowOff>81445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04704"/>
          <a:ext cx="8382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65379</xdr:rowOff>
    </xdr:from>
    <xdr:to>
      <xdr:col>19</xdr:col>
      <xdr:colOff>177800</xdr:colOff>
      <xdr:row>96</xdr:row>
      <xdr:rowOff>81445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524579"/>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65379</xdr:rowOff>
    </xdr:from>
    <xdr:to>
      <xdr:col>15</xdr:col>
      <xdr:colOff>50800</xdr:colOff>
      <xdr:row>96</xdr:row>
      <xdr:rowOff>117005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24579"/>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8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117005</xdr:rowOff>
    </xdr:from>
    <xdr:to>
      <xdr:col>10</xdr:col>
      <xdr:colOff>114300</xdr:colOff>
      <xdr:row>97</xdr:row>
      <xdr:rowOff>19038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76205"/>
          <a:ext cx="889000" cy="7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166154</xdr:rowOff>
    </xdr:from>
    <xdr:to>
      <xdr:col>24</xdr:col>
      <xdr:colOff>114300</xdr:colOff>
      <xdr:row>96</xdr:row>
      <xdr:rowOff>96304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17581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0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30645</xdr:rowOff>
    </xdr:from>
    <xdr:to>
      <xdr:col>20</xdr:col>
      <xdr:colOff>38100</xdr:colOff>
      <xdr:row>96</xdr:row>
      <xdr:rowOff>132245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148772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6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14579</xdr:rowOff>
    </xdr:from>
    <xdr:to>
      <xdr:col>15</xdr:col>
      <xdr:colOff>101600</xdr:colOff>
      <xdr:row>96</xdr:row>
      <xdr:rowOff>116179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132706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66205</xdr:rowOff>
    </xdr:from>
    <xdr:to>
      <xdr:col>10</xdr:col>
      <xdr:colOff>165100</xdr:colOff>
      <xdr:row>96</xdr:row>
      <xdr:rowOff>167805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0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139688</xdr:rowOff>
    </xdr:from>
    <xdr:to>
      <xdr:col>6</xdr:col>
      <xdr:colOff>38100</xdr:colOff>
      <xdr:row>97</xdr:row>
      <xdr:rowOff>69838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86365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67755</xdr:rowOff>
    </xdr:from>
    <xdr:to>
      <xdr:col>55</xdr:col>
      <xdr:colOff>0</xdr:colOff>
      <xdr:row>57</xdr:row>
      <xdr:rowOff>23419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668955"/>
          <a:ext cx="838200" cy="12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57633</xdr:rowOff>
    </xdr:from>
    <xdr:to>
      <xdr:col>50</xdr:col>
      <xdr:colOff>114300</xdr:colOff>
      <xdr:row>57</xdr:row>
      <xdr:rowOff>23419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487383"/>
          <a:ext cx="889000" cy="30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57633</xdr:rowOff>
    </xdr:from>
    <xdr:to>
      <xdr:col>45</xdr:col>
      <xdr:colOff>177800</xdr:colOff>
      <xdr:row>55</xdr:row>
      <xdr:rowOff>100482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487383"/>
          <a:ext cx="889000" cy="4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100482</xdr:rowOff>
    </xdr:from>
    <xdr:to>
      <xdr:col>41</xdr:col>
      <xdr:colOff>50800</xdr:colOff>
      <xdr:row>57</xdr:row>
      <xdr:rowOff>32728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30232"/>
          <a:ext cx="889000" cy="2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116832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16955</xdr:rowOff>
    </xdr:from>
    <xdr:to>
      <xdr:col>55</xdr:col>
      <xdr:colOff>50800</xdr:colOff>
      <xdr:row>56</xdr:row>
      <xdr:rowOff>118555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39832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6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144069</xdr:rowOff>
    </xdr:from>
    <xdr:to>
      <xdr:col>50</xdr:col>
      <xdr:colOff>165100</xdr:colOff>
      <xdr:row>57</xdr:row>
      <xdr:rowOff>74219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90746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6833</xdr:rowOff>
    </xdr:from>
    <xdr:to>
      <xdr:col>46</xdr:col>
      <xdr:colOff>38100</xdr:colOff>
      <xdr:row>55</xdr:row>
      <xdr:rowOff>108433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124960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49682</xdr:rowOff>
    </xdr:from>
    <xdr:to>
      <xdr:col>41</xdr:col>
      <xdr:colOff>101600</xdr:colOff>
      <xdr:row>55</xdr:row>
      <xdr:rowOff>151282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167809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153378</xdr:rowOff>
    </xdr:from>
    <xdr:to>
      <xdr:col>36</xdr:col>
      <xdr:colOff>165100</xdr:colOff>
      <xdr:row>57</xdr:row>
      <xdr:rowOff>83528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100055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2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53213</xdr:rowOff>
    </xdr:from>
    <xdr:to>
      <xdr:col>55</xdr:col>
      <xdr:colOff>0</xdr:colOff>
      <xdr:row>75</xdr:row>
      <xdr:rowOff>79178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740513"/>
          <a:ext cx="838200" cy="19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3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53213</xdr:rowOff>
    </xdr:from>
    <xdr:to>
      <xdr:col>50</xdr:col>
      <xdr:colOff>114300</xdr:colOff>
      <xdr:row>74</xdr:row>
      <xdr:rowOff>83712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740513"/>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22065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83712</xdr:rowOff>
    </xdr:from>
    <xdr:to>
      <xdr:col>45</xdr:col>
      <xdr:colOff>177800</xdr:colOff>
      <xdr:row>75</xdr:row>
      <xdr:rowOff>93980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771012"/>
          <a:ext cx="889000" cy="18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93980</xdr:rowOff>
    </xdr:from>
    <xdr:to>
      <xdr:col>41</xdr:col>
      <xdr:colOff>50800</xdr:colOff>
      <xdr:row>76</xdr:row>
      <xdr:rowOff>87085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952730"/>
          <a:ext cx="889000" cy="16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164406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150061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28378</xdr:rowOff>
    </xdr:from>
    <xdr:to>
      <xdr:col>55</xdr:col>
      <xdr:colOff>50800</xdr:colOff>
      <xdr:row>75</xdr:row>
      <xdr:rowOff>129978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51255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2413</xdr:rowOff>
    </xdr:from>
    <xdr:to>
      <xdr:col>50</xdr:col>
      <xdr:colOff>165100</xdr:colOff>
      <xdr:row>74</xdr:row>
      <xdr:rowOff>104013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6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120540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4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32912</xdr:rowOff>
    </xdr:from>
    <xdr:to>
      <xdr:col>46</xdr:col>
      <xdr:colOff>38100</xdr:colOff>
      <xdr:row>74</xdr:row>
      <xdr:rowOff>134512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7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151039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4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43180</xdr:rowOff>
    </xdr:from>
    <xdr:to>
      <xdr:col>41</xdr:col>
      <xdr:colOff>101600</xdr:colOff>
      <xdr:row>75</xdr:row>
      <xdr:rowOff>144780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161307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67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36285</xdr:rowOff>
    </xdr:from>
    <xdr:to>
      <xdr:col>36</xdr:col>
      <xdr:colOff>165100</xdr:colOff>
      <xdr:row>76</xdr:row>
      <xdr:rowOff>137885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154411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8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153949</xdr:rowOff>
    </xdr:from>
    <xdr:to>
      <xdr:col>55</xdr:col>
      <xdr:colOff>0</xdr:colOff>
      <xdr:row>96</xdr:row>
      <xdr:rowOff>43574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098799"/>
          <a:ext cx="838200" cy="40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43574</xdr:rowOff>
    </xdr:from>
    <xdr:to>
      <xdr:col>50</xdr:col>
      <xdr:colOff>114300</xdr:colOff>
      <xdr:row>98</xdr:row>
      <xdr:rowOff>115202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02774"/>
          <a:ext cx="889000" cy="4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32398</xdr:rowOff>
    </xdr:from>
    <xdr:to>
      <xdr:col>45</xdr:col>
      <xdr:colOff>177800</xdr:colOff>
      <xdr:row>98</xdr:row>
      <xdr:rowOff>115202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34498"/>
          <a:ext cx="8890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91466</xdr:rowOff>
    </xdr:from>
    <xdr:to>
      <xdr:col>41</xdr:col>
      <xdr:colOff>50800</xdr:colOff>
      <xdr:row>98</xdr:row>
      <xdr:rowOff>32398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50666"/>
          <a:ext cx="889000" cy="28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103149</xdr:rowOff>
    </xdr:from>
    <xdr:to>
      <xdr:col>55</xdr:col>
      <xdr:colOff>50800</xdr:colOff>
      <xdr:row>94</xdr:row>
      <xdr:rowOff>33299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0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126026</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89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164224</xdr:rowOff>
    </xdr:from>
    <xdr:to>
      <xdr:col>50</xdr:col>
      <xdr:colOff>165100</xdr:colOff>
      <xdr:row>96</xdr:row>
      <xdr:rowOff>94374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110901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64402</xdr:rowOff>
    </xdr:from>
    <xdr:to>
      <xdr:col>46</xdr:col>
      <xdr:colOff>38100</xdr:colOff>
      <xdr:row>98</xdr:row>
      <xdr:rowOff>166002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157129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153048</xdr:rowOff>
    </xdr:from>
    <xdr:to>
      <xdr:col>41</xdr:col>
      <xdr:colOff>101600</xdr:colOff>
      <xdr:row>98</xdr:row>
      <xdr:rowOff>83198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74325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40666</xdr:rowOff>
    </xdr:from>
    <xdr:to>
      <xdr:col>36</xdr:col>
      <xdr:colOff>165100</xdr:colOff>
      <xdr:row>96</xdr:row>
      <xdr:rowOff>142266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158793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131862</xdr:rowOff>
    </xdr:from>
    <xdr:to>
      <xdr:col>85</xdr:col>
      <xdr:colOff>127000</xdr:colOff>
      <xdr:row>35</xdr:row>
      <xdr:rowOff>144207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132612"/>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131862</xdr:rowOff>
    </xdr:from>
    <xdr:to>
      <xdr:col>81</xdr:col>
      <xdr:colOff>50800</xdr:colOff>
      <xdr:row>35</xdr:row>
      <xdr:rowOff>162201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132612"/>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162201</xdr:rowOff>
    </xdr:from>
    <xdr:to>
      <xdr:col>76</xdr:col>
      <xdr:colOff>114300</xdr:colOff>
      <xdr:row>36</xdr:row>
      <xdr:rowOff>50971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62951"/>
          <a:ext cx="889000" cy="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104365</xdr:rowOff>
    </xdr:from>
    <xdr:to>
      <xdr:col>71</xdr:col>
      <xdr:colOff>177800</xdr:colOff>
      <xdr:row>36</xdr:row>
      <xdr:rowOff>50971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105115"/>
          <a:ext cx="889000" cy="1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93407</xdr:rowOff>
    </xdr:from>
    <xdr:to>
      <xdr:col>85</xdr:col>
      <xdr:colOff>177800</xdr:colOff>
      <xdr:row>36</xdr:row>
      <xdr:rowOff>23557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116284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81062</xdr:rowOff>
    </xdr:from>
    <xdr:to>
      <xdr:col>81</xdr:col>
      <xdr:colOff>101600</xdr:colOff>
      <xdr:row>36</xdr:row>
      <xdr:rowOff>11212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27739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5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111401</xdr:rowOff>
    </xdr:from>
    <xdr:to>
      <xdr:col>76</xdr:col>
      <xdr:colOff>165100</xdr:colOff>
      <xdr:row>36</xdr:row>
      <xdr:rowOff>41551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58078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171</xdr:rowOff>
    </xdr:from>
    <xdr:to>
      <xdr:col>72</xdr:col>
      <xdr:colOff>38100</xdr:colOff>
      <xdr:row>36</xdr:row>
      <xdr:rowOff>101771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92898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2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53565</xdr:rowOff>
    </xdr:from>
    <xdr:to>
      <xdr:col>67</xdr:col>
      <xdr:colOff>101600</xdr:colOff>
      <xdr:row>35</xdr:row>
      <xdr:rowOff>155165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242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2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15557</xdr:rowOff>
    </xdr:from>
    <xdr:to>
      <xdr:col>85</xdr:col>
      <xdr:colOff>127000</xdr:colOff>
      <xdr:row>56</xdr:row>
      <xdr:rowOff>25705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273857"/>
          <a:ext cx="838200" cy="35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15557</xdr:rowOff>
    </xdr:from>
    <xdr:to>
      <xdr:col>81</xdr:col>
      <xdr:colOff>50800</xdr:colOff>
      <xdr:row>56</xdr:row>
      <xdr:rowOff>37224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273857"/>
          <a:ext cx="889000" cy="36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16776</xdr:rowOff>
    </xdr:from>
    <xdr:to>
      <xdr:col>76</xdr:col>
      <xdr:colOff>114300</xdr:colOff>
      <xdr:row>56</xdr:row>
      <xdr:rowOff>37224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103626"/>
          <a:ext cx="889000" cy="5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16776</xdr:rowOff>
    </xdr:from>
    <xdr:to>
      <xdr:col>71</xdr:col>
      <xdr:colOff>177800</xdr:colOff>
      <xdr:row>55</xdr:row>
      <xdr:rowOff>52819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103626"/>
          <a:ext cx="889000" cy="3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146355</xdr:rowOff>
    </xdr:from>
    <xdr:to>
      <xdr:col>85</xdr:col>
      <xdr:colOff>177800</xdr:colOff>
      <xdr:row>56</xdr:row>
      <xdr:rowOff>76505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169232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136207</xdr:rowOff>
    </xdr:from>
    <xdr:to>
      <xdr:col>81</xdr:col>
      <xdr:colOff>101600</xdr:colOff>
      <xdr:row>54</xdr:row>
      <xdr:rowOff>66357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2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82884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9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157874</xdr:rowOff>
    </xdr:from>
    <xdr:to>
      <xdr:col>76</xdr:col>
      <xdr:colOff>165100</xdr:colOff>
      <xdr:row>56</xdr:row>
      <xdr:rowOff>88024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8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104551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6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137426</xdr:rowOff>
    </xdr:from>
    <xdr:to>
      <xdr:col>72</xdr:col>
      <xdr:colOff>38100</xdr:colOff>
      <xdr:row>53</xdr:row>
      <xdr:rowOff>67576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05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84103</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882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2019</xdr:rowOff>
    </xdr:from>
    <xdr:to>
      <xdr:col>67</xdr:col>
      <xdr:colOff>101600</xdr:colOff>
      <xdr:row>55</xdr:row>
      <xdr:rowOff>103619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120146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20593</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3050793"/>
          <a:ext cx="1269" cy="53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78446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2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138719</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8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20593</xdr:rowOff>
    </xdr:from>
    <xdr:to>
      <xdr:col>86</xdr:col>
      <xdr:colOff>25400</xdr:colOff>
      <xdr:row>76</xdr:row>
      <xdr:rowOff>20593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050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20593</xdr:rowOff>
    </xdr:from>
    <xdr:to>
      <xdr:col>85</xdr:col>
      <xdr:colOff>127000</xdr:colOff>
      <xdr:row>76</xdr:row>
      <xdr:rowOff>78367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050793"/>
          <a:ext cx="838200" cy="5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122896</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95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144469</xdr:rowOff>
    </xdr:from>
    <xdr:to>
      <xdr:col>85</xdr:col>
      <xdr:colOff>177800</xdr:colOff>
      <xdr:row>79</xdr:row>
      <xdr:rowOff>74619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130194</xdr:rowOff>
    </xdr:from>
    <xdr:to>
      <xdr:col>81</xdr:col>
      <xdr:colOff>50800</xdr:colOff>
      <xdr:row>76</xdr:row>
      <xdr:rowOff>78367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303144"/>
          <a:ext cx="889000" cy="8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148196</xdr:rowOff>
    </xdr:from>
    <xdr:to>
      <xdr:col>81</xdr:col>
      <xdr:colOff>101600</xdr:colOff>
      <xdr:row>79</xdr:row>
      <xdr:rowOff>78346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2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69473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6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130194</xdr:rowOff>
    </xdr:from>
    <xdr:to>
      <xdr:col>76</xdr:col>
      <xdr:colOff>114300</xdr:colOff>
      <xdr:row>74</xdr:row>
      <xdr:rowOff>67200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303144"/>
          <a:ext cx="889000" cy="45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151772</xdr:rowOff>
    </xdr:from>
    <xdr:to>
      <xdr:col>76</xdr:col>
      <xdr:colOff>165100</xdr:colOff>
      <xdr:row>79</xdr:row>
      <xdr:rowOff>81922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73049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1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67200</xdr:rowOff>
    </xdr:from>
    <xdr:to>
      <xdr:col>71</xdr:col>
      <xdr:colOff>177800</xdr:colOff>
      <xdr:row>79</xdr:row>
      <xdr:rowOff>34857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2754500"/>
          <a:ext cx="889000" cy="82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146568</xdr:rowOff>
    </xdr:from>
    <xdr:to>
      <xdr:col>72</xdr:col>
      <xdr:colOff>38100</xdr:colOff>
      <xdr:row>79</xdr:row>
      <xdr:rowOff>76718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67845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61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141977</xdr:rowOff>
    </xdr:from>
    <xdr:to>
      <xdr:col>67</xdr:col>
      <xdr:colOff>101600</xdr:colOff>
      <xdr:row>79</xdr:row>
      <xdr:rowOff>72127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88654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141242</xdr:rowOff>
    </xdr:from>
    <xdr:to>
      <xdr:col>85</xdr:col>
      <xdr:colOff>177800</xdr:colOff>
      <xdr:row>76</xdr:row>
      <xdr:rowOff>71391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999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94269</xdr:rowOff>
    </xdr:from>
    <xdr:ext cx="599010"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95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27567</xdr:rowOff>
    </xdr:from>
    <xdr:to>
      <xdr:col>81</xdr:col>
      <xdr:colOff>101600</xdr:colOff>
      <xdr:row>76</xdr:row>
      <xdr:rowOff>129167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05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145694</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181795" y="1283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79394</xdr:rowOff>
    </xdr:from>
    <xdr:to>
      <xdr:col>76</xdr:col>
      <xdr:colOff>165100</xdr:colOff>
      <xdr:row>72</xdr:row>
      <xdr:rowOff>9544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2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26071</xdr:rowOff>
    </xdr:from>
    <xdr:ext cx="59901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292795" y="1202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16400</xdr:rowOff>
    </xdr:from>
    <xdr:to>
      <xdr:col>72</xdr:col>
      <xdr:colOff>38100</xdr:colOff>
      <xdr:row>74</xdr:row>
      <xdr:rowOff>118000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7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134527</xdr:rowOff>
    </xdr:from>
    <xdr:ext cx="59901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03795" y="1247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155507</xdr:rowOff>
    </xdr:from>
    <xdr:to>
      <xdr:col>67</xdr:col>
      <xdr:colOff>101600</xdr:colOff>
      <xdr:row>79</xdr:row>
      <xdr:rowOff>85657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76784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2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521</xdr:rowOff>
    </xdr:from>
    <xdr:to>
      <xdr:col>85</xdr:col>
      <xdr:colOff>127000</xdr:colOff>
      <xdr:row>96</xdr:row>
      <xdr:rowOff>29766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59721"/>
          <a:ext cx="8382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29766</xdr:rowOff>
    </xdr:from>
    <xdr:to>
      <xdr:col>81</xdr:col>
      <xdr:colOff>50800</xdr:colOff>
      <xdr:row>96</xdr:row>
      <xdr:rowOff>68118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88966"/>
          <a:ext cx="889000" cy="3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6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68118</xdr:rowOff>
    </xdr:from>
    <xdr:to>
      <xdr:col>76</xdr:col>
      <xdr:colOff>114300</xdr:colOff>
      <xdr:row>96</xdr:row>
      <xdr:rowOff>85096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27318"/>
          <a:ext cx="889000" cy="1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85096</xdr:rowOff>
    </xdr:from>
    <xdr:to>
      <xdr:col>71</xdr:col>
      <xdr:colOff>177800</xdr:colOff>
      <xdr:row>96</xdr:row>
      <xdr:rowOff>105677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44296"/>
          <a:ext cx="889000" cy="2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31376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121171</xdr:rowOff>
    </xdr:from>
    <xdr:to>
      <xdr:col>85</xdr:col>
      <xdr:colOff>177800</xdr:colOff>
      <xdr:row>96</xdr:row>
      <xdr:rowOff>51321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144048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150416</xdr:rowOff>
    </xdr:from>
    <xdr:to>
      <xdr:col>81</xdr:col>
      <xdr:colOff>101600</xdr:colOff>
      <xdr:row>96</xdr:row>
      <xdr:rowOff>80566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97093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2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17318</xdr:rowOff>
    </xdr:from>
    <xdr:to>
      <xdr:col>76</xdr:col>
      <xdr:colOff>165100</xdr:colOff>
      <xdr:row>96</xdr:row>
      <xdr:rowOff>118918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135445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2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34296</xdr:rowOff>
    </xdr:from>
    <xdr:to>
      <xdr:col>72</xdr:col>
      <xdr:colOff>38100</xdr:colOff>
      <xdr:row>96</xdr:row>
      <xdr:rowOff>135896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152423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2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54877</xdr:rowOff>
    </xdr:from>
    <xdr:to>
      <xdr:col>67</xdr:col>
      <xdr:colOff>101600</xdr:colOff>
      <xdr:row>96</xdr:row>
      <xdr:rowOff>156477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28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令和２年７月豪雨等の災害復旧事業費は、繰越事業の完了等により昨年度より増加しており、住民一人当たり１４１，２６２円となった。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土木費は地域優良賃貸住宅建設工事・災害公営住宅建設工事により増加し、住民一人当たり１０２，３７８円となっている。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教育費は住民一人当たり７１，９７６円となっており昨年度より減少している。主な要因は町民総合センター改修工事・中学校トイレ改修工事の減によるものである。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商工費は住民一人当たり３４，１７７円となっており昨年度より減少している。主な要因は御立岬キャンプ場等整備工事の減によるものである。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農林水産業費は住民一人当たり３８，６６５円となっており、昨年度より増加している。主な要因は林道台帳作成業務委託・田浦漁港浚渫工事によるものである。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が増加しており、その要因として使用料・手数料、地方交付税の増加によるもので、使用料・手数料については臨時的なものである災害残土処理場使用料の影響が大きくなっている。また、令和５年度末の財政調整基金の残高は、１，４２１百万円である。</a:t>
          </a:r>
        </a:p>
        <a:p>
          <a:r>
            <a:rPr kumimoji="1" lang="ja-JP" altLang="en-US" sz="1400">
              <a:latin typeface="ＭＳ ゴシック" pitchFamily="49" charset="-128"/>
              <a:ea typeface="ＭＳ ゴシック" pitchFamily="49" charset="-128"/>
            </a:rPr>
            <a:t>　今後、扶助費の増加や多額の起債償還が見込まれることから、増加した分は基金に積立て、将来的な支出に備える。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一般会計及びその他会計全てにおいて黒字となっており、黒字総額も増加した。</a:t>
          </a:r>
        </a:p>
        <a:p>
          <a:r>
            <a:rPr kumimoji="1" lang="ja-JP" altLang="en-US" sz="1400">
              <a:latin typeface="ＭＳ ゴシック" pitchFamily="49" charset="-128"/>
              <a:ea typeface="ＭＳ ゴシック" pitchFamily="49" charset="-128"/>
            </a:rPr>
            <a:t>　農業集落排水事業特別会計については、大規模修繕や施設更新等に伴う一般会計からの繰出金について増加が見込まれることに留意が必要である。</a:t>
          </a:r>
        </a:p>
        <a:p>
          <a:r>
            <a:rPr kumimoji="1" lang="ja-JP" altLang="en-US" sz="1400">
              <a:latin typeface="ＭＳ ゴシック" pitchFamily="49" charset="-128"/>
              <a:ea typeface="ＭＳ ゴシック" pitchFamily="49" charset="-128"/>
            </a:rPr>
            <a:t>　現状で赤字が発生することは見込まれないが、健全な財政状況を維持するため、事業の検証、使用料の適正化等に継続的に取り組んでいく。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においては、災害公営住宅建設に係る起債償還が始まったことにより、実質公債費比率の分子は増加した。今後も令和２年７月豪雨災害関連の償還が始まっても実質公債費比率の急激な上昇につながらないよう、計画的な起債借入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令和２年７月豪雨に係る償還に備え、毎年決算見込を見ながら、積極的に積み立てを行っていく予定である。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の分子は、前年度に引き続き充当可能財源等が将来負担額を上回ったことからマイナスとなったが、今後は令和２年７月豪雨に伴い地方債残高の増加、充当可能基金の減少により、分子の数値は増加していく見込みである。</a:t>
          </a:r>
        </a:p>
        <a:p>
          <a:r>
            <a:rPr kumimoji="1" lang="ja-JP" altLang="en-US" sz="1400">
              <a:latin typeface="ＭＳ ゴシック" pitchFamily="49" charset="-128"/>
              <a:ea typeface="ＭＳ ゴシック" pitchFamily="49" charset="-128"/>
            </a:rPr>
            <a:t>　そのため、引き続き事業の必要性や優先度を精査し将来負担の抑制に努めていく。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熊本県芦北町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に係る起債額の増加に起因した後年度の起債償還額の増加に対する緩衝財源とするなどのために減債基金を３２６百万円増額したほか、合併特例債を活用しまちづくり振興基金を積み増すなど基金積み立てを積極的に行い、基金全体としては５１７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それぞれの基金の使途に応じて計画的に取り崩していくと共に決算状況等を見ながら積立にも努めていく予定である。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まちづくり振興基金：町民の連帯強化及び地域振興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町有施設整備基金：町有施設整備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社会福祉振興基金：高齢者及び障害者の在宅福祉の充実、生きがい、健康づくりの増進及び快適な生活環境の形成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ふるさと応援寄附金基金：ふるさと応援寄附金をもって積立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九州新幹線渇水対策等被害対策基金：農業用水施設の維持管理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まちづくり振興基金：町民の連帯強化及び地域振興に係る費用の財源とするため１４０百万円積み立てたため増。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町有施設整備基金：町有施設整備費用の財源とするため７０百万円積み立てたため増。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ふるさと応援寄附金基金：ふるさと応援寄附金事業運営に係る費用に充当するため６５百万円取り崩したが、１２７百万円積み立てたため増。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それぞれの基金の使途に応じて計画的に取り崩していくと共に、決算状況を見ながら積立にも努めていく予定である。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積立も取崩も行っていない。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財政調整基金の残高は、標準財政規模の２０％を目途に維持していく。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災害復旧に係る起債額の増加に起因した後年度の起債償還額の増加に対する緩衝財源とするため３００百万円増額、普通交付税の追加交付分により２６百万円増額。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今後も災害復旧財源として増額した起債償還額に備えるため決算状況等を見ながら積極的な積み立てを行っていく予定である。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15028088</v>
      </c>
      <c r="BO4" s="449"/>
      <c r="BP4" s="449"/>
      <c r="BQ4" s="449"/>
      <c r="BR4" s="449"/>
      <c r="BS4" s="449"/>
      <c r="BT4" s="449"/>
      <c r="BU4" s="450"/>
      <c r="BV4" s="448">
        <v>14918273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13.8</v>
      </c>
      <c r="CU4" s="589"/>
      <c r="CV4" s="589"/>
      <c r="CW4" s="589"/>
      <c r="CX4" s="589"/>
      <c r="CY4" s="589"/>
      <c r="CZ4" s="589"/>
      <c r="DA4" s="590"/>
      <c r="DB4" s="588">
        <v>12.1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14074792</v>
      </c>
      <c r="BO5" s="420"/>
      <c r="BP5" s="420"/>
      <c r="BQ5" s="420"/>
      <c r="BR5" s="420"/>
      <c r="BS5" s="420"/>
      <c r="BT5" s="420"/>
      <c r="BU5" s="421"/>
      <c r="BV5" s="419">
        <v>14097790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89.5</v>
      </c>
      <c r="CU5" s="417"/>
      <c r="CV5" s="417"/>
      <c r="CW5" s="417"/>
      <c r="CX5" s="417"/>
      <c r="CY5" s="417"/>
      <c r="CZ5" s="417"/>
      <c r="DA5" s="418"/>
      <c r="DB5" s="416">
        <v>89.7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953296</v>
      </c>
      <c r="BO6" s="420"/>
      <c r="BP6" s="420"/>
      <c r="BQ6" s="420"/>
      <c r="BR6" s="420"/>
      <c r="BS6" s="420"/>
      <c r="BT6" s="420"/>
      <c r="BU6" s="421"/>
      <c r="BV6" s="419">
        <v>820483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v>
      </c>
      <c r="CU6" s="563"/>
      <c r="CV6" s="563"/>
      <c r="CW6" s="563"/>
      <c r="CX6" s="563"/>
      <c r="CY6" s="563"/>
      <c r="CZ6" s="563"/>
      <c r="DA6" s="564"/>
      <c r="DB6" s="562">
        <v>90.7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64255</v>
      </c>
      <c r="BO7" s="420"/>
      <c r="BP7" s="420"/>
      <c r="BQ7" s="420"/>
      <c r="BR7" s="420"/>
      <c r="BS7" s="420"/>
      <c r="BT7" s="420"/>
      <c r="BU7" s="421"/>
      <c r="BV7" s="419">
        <v>47038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6434184</v>
      </c>
      <c r="CU7" s="420"/>
      <c r="CV7" s="420"/>
      <c r="CW7" s="420"/>
      <c r="CX7" s="420"/>
      <c r="CY7" s="420"/>
      <c r="CZ7" s="420"/>
      <c r="DA7" s="421"/>
      <c r="DB7" s="419">
        <v>6378184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889041</v>
      </c>
      <c r="BO8" s="420"/>
      <c r="BP8" s="420"/>
      <c r="BQ8" s="420"/>
      <c r="BR8" s="420"/>
      <c r="BS8" s="420"/>
      <c r="BT8" s="420"/>
      <c r="BU8" s="421"/>
      <c r="BV8" s="419">
        <v>773445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0.35</v>
      </c>
      <c r="CU8" s="523"/>
      <c r="CV8" s="523"/>
      <c r="CW8" s="523"/>
      <c r="CX8" s="523"/>
      <c r="CY8" s="523"/>
      <c r="CZ8" s="523"/>
      <c r="DA8" s="524"/>
      <c r="DB8" s="522">
        <v>0.35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15681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115596</v>
      </c>
      <c r="BO9" s="420"/>
      <c r="BP9" s="420"/>
      <c r="BQ9" s="420"/>
      <c r="BR9" s="420"/>
      <c r="BS9" s="420"/>
      <c r="BT9" s="420"/>
      <c r="BU9" s="421"/>
      <c r="BV9" s="419">
        <v>-309377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v>
      </c>
      <c r="CU9" s="417"/>
      <c r="CV9" s="417"/>
      <c r="CW9" s="417"/>
      <c r="CX9" s="417"/>
      <c r="CY9" s="417"/>
      <c r="CZ9" s="417"/>
      <c r="DA9" s="418"/>
      <c r="DB9" s="416">
        <v>11.4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17661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597</v>
      </c>
      <c r="BO10" s="420"/>
      <c r="BP10" s="420"/>
      <c r="BQ10" s="420"/>
      <c r="BR10" s="420"/>
      <c r="BS10" s="420"/>
      <c r="BT10" s="420"/>
      <c r="BU10" s="421"/>
      <c r="BV10" s="419">
        <v>100445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15284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15221</v>
      </c>
      <c r="S13" s="507"/>
      <c r="T13" s="507"/>
      <c r="U13" s="507"/>
      <c r="V13" s="508"/>
      <c r="W13" s="509" t="s">
        <v>131</v>
      </c>
      <c r="X13" s="405"/>
      <c r="Y13" s="405"/>
      <c r="Z13" s="405"/>
      <c r="AA13" s="405"/>
      <c r="AB13" s="406"/>
      <c r="AC13" s="372">
        <v>1080</v>
      </c>
      <c r="AD13" s="373"/>
      <c r="AE13" s="373"/>
      <c r="AF13" s="373"/>
      <c r="AG13" s="374"/>
      <c r="AH13" s="372">
        <v>1224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116193</v>
      </c>
      <c r="BO13" s="420"/>
      <c r="BP13" s="420"/>
      <c r="BQ13" s="420"/>
      <c r="BR13" s="420"/>
      <c r="BS13" s="420"/>
      <c r="BT13" s="420"/>
      <c r="BU13" s="421"/>
      <c r="BV13" s="419">
        <v>-208932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4.9000000000000004</v>
      </c>
      <c r="CU13" s="417"/>
      <c r="CV13" s="417"/>
      <c r="CW13" s="417"/>
      <c r="CX13" s="417"/>
      <c r="CY13" s="417"/>
      <c r="CZ13" s="417"/>
      <c r="DA13" s="418"/>
      <c r="DB13" s="416">
        <v>4.5999999999999996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15724</v>
      </c>
      <c r="S14" s="507"/>
      <c r="T14" s="507"/>
      <c r="U14" s="507"/>
      <c r="V14" s="508"/>
      <c r="W14" s="510"/>
      <c r="X14" s="408"/>
      <c r="Y14" s="408"/>
      <c r="Z14" s="408"/>
      <c r="AA14" s="408"/>
      <c r="AB14" s="409"/>
      <c r="AC14" s="499">
        <v>15.3</v>
      </c>
      <c r="AD14" s="500"/>
      <c r="AE14" s="500"/>
      <c r="AF14" s="500"/>
      <c r="AG14" s="501"/>
      <c r="AH14" s="499">
        <v>15.5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15671</v>
      </c>
      <c r="S15" s="507"/>
      <c r="T15" s="507"/>
      <c r="U15" s="507"/>
      <c r="V15" s="508"/>
      <c r="W15" s="509" t="s">
        <v>137</v>
      </c>
      <c r="X15" s="405"/>
      <c r="Y15" s="405"/>
      <c r="Z15" s="405"/>
      <c r="AA15" s="405"/>
      <c r="AB15" s="406"/>
      <c r="AC15" s="372">
        <v>1616</v>
      </c>
      <c r="AD15" s="373"/>
      <c r="AE15" s="373"/>
      <c r="AF15" s="373"/>
      <c r="AG15" s="374"/>
      <c r="AH15" s="372">
        <v>1804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2122477</v>
      </c>
      <c r="BO15" s="449"/>
      <c r="BP15" s="449"/>
      <c r="BQ15" s="449"/>
      <c r="BR15" s="449"/>
      <c r="BS15" s="449"/>
      <c r="BT15" s="449"/>
      <c r="BU15" s="450"/>
      <c r="BV15" s="448">
        <v>2075225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22.9</v>
      </c>
      <c r="AD16" s="500"/>
      <c r="AE16" s="500"/>
      <c r="AF16" s="500"/>
      <c r="AG16" s="501"/>
      <c r="AH16" s="499">
        <v>22.9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5853782</v>
      </c>
      <c r="BO16" s="420"/>
      <c r="BP16" s="420"/>
      <c r="BQ16" s="420"/>
      <c r="BR16" s="420"/>
      <c r="BS16" s="420"/>
      <c r="BT16" s="420"/>
      <c r="BU16" s="421"/>
      <c r="BV16" s="419">
        <v>5778934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4351</v>
      </c>
      <c r="AD17" s="373"/>
      <c r="AE17" s="373"/>
      <c r="AF17" s="373"/>
      <c r="AG17" s="374"/>
      <c r="AH17" s="372">
        <v>4845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2670661</v>
      </c>
      <c r="BO17" s="420"/>
      <c r="BP17" s="420"/>
      <c r="BQ17" s="420"/>
      <c r="BR17" s="420"/>
      <c r="BS17" s="420"/>
      <c r="BT17" s="420"/>
      <c r="BU17" s="421"/>
      <c r="BV17" s="419">
        <v>2608024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234.01</v>
      </c>
      <c r="M18" s="472"/>
      <c r="N18" s="472"/>
      <c r="O18" s="472"/>
      <c r="P18" s="472"/>
      <c r="Q18" s="472"/>
      <c r="R18" s="473"/>
      <c r="S18" s="473"/>
      <c r="T18" s="473"/>
      <c r="U18" s="473"/>
      <c r="V18" s="474"/>
      <c r="W18" s="490"/>
      <c r="X18" s="491"/>
      <c r="Y18" s="491"/>
      <c r="Z18" s="491"/>
      <c r="AA18" s="491"/>
      <c r="AB18" s="515"/>
      <c r="AC18" s="389">
        <v>61.7</v>
      </c>
      <c r="AD18" s="390"/>
      <c r="AE18" s="390"/>
      <c r="AF18" s="390"/>
      <c r="AG18" s="475"/>
      <c r="AH18" s="389">
        <v>61.5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5877415</v>
      </c>
      <c r="BO18" s="420"/>
      <c r="BP18" s="420"/>
      <c r="BQ18" s="420"/>
      <c r="BR18" s="420"/>
      <c r="BS18" s="420"/>
      <c r="BT18" s="420"/>
      <c r="BU18" s="421"/>
      <c r="BV18" s="419">
        <v>5868208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67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8970638</v>
      </c>
      <c r="BO19" s="420"/>
      <c r="BP19" s="420"/>
      <c r="BQ19" s="420"/>
      <c r="BR19" s="420"/>
      <c r="BS19" s="420"/>
      <c r="BT19" s="420"/>
      <c r="BU19" s="421"/>
      <c r="BV19" s="419">
        <v>9064457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5996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13580214</v>
      </c>
      <c r="BO22" s="449"/>
      <c r="BP22" s="449"/>
      <c r="BQ22" s="449"/>
      <c r="BR22" s="449"/>
      <c r="BS22" s="449"/>
      <c r="BT22" s="449"/>
      <c r="BU22" s="450"/>
      <c r="BV22" s="448">
        <v>13281028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12541262</v>
      </c>
      <c r="BO23" s="420"/>
      <c r="BP23" s="420"/>
      <c r="BQ23" s="420"/>
      <c r="BR23" s="420"/>
      <c r="BS23" s="420"/>
      <c r="BT23" s="420"/>
      <c r="BU23" s="421"/>
      <c r="BV23" s="419">
        <v>12146231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7980</v>
      </c>
      <c r="R24" s="373"/>
      <c r="S24" s="373"/>
      <c r="T24" s="373"/>
      <c r="U24" s="373"/>
      <c r="V24" s="374"/>
      <c r="W24" s="462"/>
      <c r="X24" s="399"/>
      <c r="Y24" s="400"/>
      <c r="Z24" s="375" t="s">
        <v>162</v>
      </c>
      <c r="AA24" s="376"/>
      <c r="AB24" s="376"/>
      <c r="AC24" s="376"/>
      <c r="AD24" s="376"/>
      <c r="AE24" s="376"/>
      <c r="AF24" s="376"/>
      <c r="AG24" s="377"/>
      <c r="AH24" s="372">
        <v>198</v>
      </c>
      <c r="AI24" s="373"/>
      <c r="AJ24" s="373"/>
      <c r="AK24" s="373"/>
      <c r="AL24" s="374"/>
      <c r="AM24" s="372">
        <v>593010</v>
      </c>
      <c r="AN24" s="373"/>
      <c r="AO24" s="373"/>
      <c r="AP24" s="373"/>
      <c r="AQ24" s="373"/>
      <c r="AR24" s="374"/>
      <c r="AS24" s="372">
        <v>2995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10529594</v>
      </c>
      <c r="BO24" s="420"/>
      <c r="BP24" s="420"/>
      <c r="BQ24" s="420"/>
      <c r="BR24" s="420"/>
      <c r="BS24" s="420"/>
      <c r="BT24" s="420"/>
      <c r="BU24" s="421"/>
      <c r="BV24" s="419">
        <v>9876442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6030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843709</v>
      </c>
      <c r="BO25" s="449"/>
      <c r="BP25" s="449"/>
      <c r="BQ25" s="449"/>
      <c r="BR25" s="449"/>
      <c r="BS25" s="449"/>
      <c r="BT25" s="449"/>
      <c r="BU25" s="450"/>
      <c r="BV25" s="448">
        <v>361478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5430</v>
      </c>
      <c r="R26" s="373"/>
      <c r="S26" s="373"/>
      <c r="T26" s="373"/>
      <c r="U26" s="373"/>
      <c r="V26" s="374"/>
      <c r="W26" s="462"/>
      <c r="X26" s="399"/>
      <c r="Y26" s="400"/>
      <c r="Z26" s="375" t="s">
        <v>168</v>
      </c>
      <c r="AA26" s="430"/>
      <c r="AB26" s="430"/>
      <c r="AC26" s="430"/>
      <c r="AD26" s="430"/>
      <c r="AE26" s="430"/>
      <c r="AF26" s="430"/>
      <c r="AG26" s="431"/>
      <c r="AH26" s="372">
        <v>10</v>
      </c>
      <c r="AI26" s="373"/>
      <c r="AJ26" s="373"/>
      <c r="AK26" s="373"/>
      <c r="AL26" s="374"/>
      <c r="AM26" s="372">
        <v>25570</v>
      </c>
      <c r="AN26" s="373"/>
      <c r="AO26" s="373"/>
      <c r="AP26" s="373"/>
      <c r="AQ26" s="373"/>
      <c r="AR26" s="374"/>
      <c r="AS26" s="372">
        <v>2557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3250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100000</v>
      </c>
      <c r="BO27" s="454"/>
      <c r="BP27" s="454"/>
      <c r="BQ27" s="454"/>
      <c r="BR27" s="454"/>
      <c r="BS27" s="454"/>
      <c r="BT27" s="454"/>
      <c r="BU27" s="455"/>
      <c r="BV27" s="453">
        <v>100000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2680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1420694</v>
      </c>
      <c r="BO28" s="449"/>
      <c r="BP28" s="449"/>
      <c r="BQ28" s="449"/>
      <c r="BR28" s="449"/>
      <c r="BS28" s="449"/>
      <c r="BT28" s="449"/>
      <c r="BU28" s="450"/>
      <c r="BV28" s="448">
        <v>1420097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12</v>
      </c>
      <c r="M29" s="373"/>
      <c r="N29" s="373"/>
      <c r="O29" s="373"/>
      <c r="P29" s="374"/>
      <c r="Q29" s="372">
        <v>2440</v>
      </c>
      <c r="R29" s="373"/>
      <c r="S29" s="373"/>
      <c r="T29" s="373"/>
      <c r="U29" s="373"/>
      <c r="V29" s="374"/>
      <c r="W29" s="463"/>
      <c r="X29" s="464"/>
      <c r="Y29" s="465"/>
      <c r="Z29" s="375" t="s">
        <v>178</v>
      </c>
      <c r="AA29" s="376"/>
      <c r="AB29" s="376"/>
      <c r="AC29" s="376"/>
      <c r="AD29" s="376"/>
      <c r="AE29" s="376"/>
      <c r="AF29" s="376"/>
      <c r="AG29" s="377"/>
      <c r="AH29" s="372">
        <v>199</v>
      </c>
      <c r="AI29" s="373"/>
      <c r="AJ29" s="373"/>
      <c r="AK29" s="373"/>
      <c r="AL29" s="374"/>
      <c r="AM29" s="372">
        <v>597223</v>
      </c>
      <c r="AN29" s="373"/>
      <c r="AO29" s="373"/>
      <c r="AP29" s="373"/>
      <c r="AQ29" s="373"/>
      <c r="AR29" s="374"/>
      <c r="AS29" s="372">
        <v>3001</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1317852</v>
      </c>
      <c r="BO29" s="420"/>
      <c r="BP29" s="420"/>
      <c r="BQ29" s="420"/>
      <c r="BR29" s="420"/>
      <c r="BS29" s="420"/>
      <c r="BT29" s="420"/>
      <c r="BU29" s="421"/>
      <c r="BV29" s="419">
        <v>991780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93.8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3056533</v>
      </c>
      <c r="BO30" s="454"/>
      <c r="BP30" s="454"/>
      <c r="BQ30" s="454"/>
      <c r="BR30" s="454"/>
      <c r="BS30" s="454"/>
      <c r="BT30" s="454"/>
      <c r="BU30" s="455"/>
      <c r="BV30" s="453">
        <v>2866013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御立岬</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町有温泉事業特別会計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IF('各会計、関係団体の財政状況及び健全化判断比率'!B33="","",'各会計、関係団体の財政状況及び健全化判断比率'!B33)</f>
        <v>生活排水処理事業特別会計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水俣芦北広域行政事務組合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あしきたマリンサービス</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奨学資金貸付事業特別会計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熊本県後期高齢者医療広域連合（一般会計）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熊本県後期高齢者医療広域連合（後期高齢者医療特別会計）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cPslL05qeHuZNogMKdAMDk+g1taiE0vax9IcMkR046SPWeuRjfoIVY1480cgsUh32mBKp4S1bTcZl0LuABSejg==" saltValue="dCmQtn0YLQcAVzlFDI5T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2114621</v>
      </c>
      <c r="S5" s="677"/>
      <c r="T5" s="677"/>
      <c r="U5" s="677"/>
      <c r="V5" s="677"/>
      <c r="W5" s="677"/>
      <c r="X5" s="677"/>
      <c r="Y5" s="702"/>
      <c r="Z5" s="715">
        <v>14.1</v>
      </c>
      <c r="AA5" s="715"/>
      <c r="AB5" s="715"/>
      <c r="AC5" s="715"/>
      <c r="AD5" s="716">
        <v>2114621</v>
      </c>
      <c r="AE5" s="716"/>
      <c r="AF5" s="716"/>
      <c r="AG5" s="716"/>
      <c r="AH5" s="716"/>
      <c r="AI5" s="716"/>
      <c r="AJ5" s="716"/>
      <c r="AK5" s="716"/>
      <c r="AL5" s="703">
        <v>32.4</v>
      </c>
      <c r="AM5" s="685"/>
      <c r="AN5" s="685"/>
      <c r="AO5" s="704"/>
      <c r="AP5" s="679" t="s">
        <v>217</v>
      </c>
      <c r="AQ5" s="680"/>
      <c r="AR5" s="680"/>
      <c r="AS5" s="680"/>
      <c r="AT5" s="680"/>
      <c r="AU5" s="680"/>
      <c r="AV5" s="680"/>
      <c r="AW5" s="680"/>
      <c r="AX5" s="680"/>
      <c r="AY5" s="680"/>
      <c r="AZ5" s="680"/>
      <c r="BA5" s="680"/>
      <c r="BB5" s="680"/>
      <c r="BC5" s="680"/>
      <c r="BD5" s="680"/>
      <c r="BE5" s="680"/>
      <c r="BF5" s="681"/>
      <c r="BG5" s="621">
        <v>2113961</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147804</v>
      </c>
      <c r="S6" s="622"/>
      <c r="T6" s="622"/>
      <c r="U6" s="622"/>
      <c r="V6" s="622"/>
      <c r="W6" s="622"/>
      <c r="X6" s="622"/>
      <c r="Y6" s="623"/>
      <c r="Z6" s="659">
        <v>1</v>
      </c>
      <c r="AA6" s="659"/>
      <c r="AB6" s="659"/>
      <c r="AC6" s="659"/>
      <c r="AD6" s="660">
        <v>147804</v>
      </c>
      <c r="AE6" s="660"/>
      <c r="AF6" s="660"/>
      <c r="AG6" s="660"/>
      <c r="AH6" s="660"/>
      <c r="AI6" s="660"/>
      <c r="AJ6" s="660"/>
      <c r="AK6" s="660"/>
      <c r="AL6" s="624">
        <v>2.2999999999999998</v>
      </c>
      <c r="AM6" s="625"/>
      <c r="AN6" s="625"/>
      <c r="AO6" s="661"/>
      <c r="AP6" s="618" t="s">
        <v>222</v>
      </c>
      <c r="AQ6" s="619"/>
      <c r="AR6" s="619"/>
      <c r="AS6" s="619"/>
      <c r="AT6" s="619"/>
      <c r="AU6" s="619"/>
      <c r="AV6" s="619"/>
      <c r="AW6" s="619"/>
      <c r="AX6" s="619"/>
      <c r="AY6" s="619"/>
      <c r="AZ6" s="619"/>
      <c r="BA6" s="619"/>
      <c r="BB6" s="619"/>
      <c r="BC6" s="619"/>
      <c r="BD6" s="619"/>
      <c r="BE6" s="619"/>
      <c r="BF6" s="620"/>
      <c r="BG6" s="621">
        <v>2113961</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103654</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103654</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266</v>
      </c>
      <c r="S7" s="622"/>
      <c r="T7" s="622"/>
      <c r="U7" s="622"/>
      <c r="V7" s="622"/>
      <c r="W7" s="622"/>
      <c r="X7" s="622"/>
      <c r="Y7" s="623"/>
      <c r="Z7" s="659">
        <v>0</v>
      </c>
      <c r="AA7" s="659"/>
      <c r="AB7" s="659"/>
      <c r="AC7" s="659"/>
      <c r="AD7" s="660">
        <v>266</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561385</v>
      </c>
      <c r="BH7" s="622"/>
      <c r="BI7" s="622"/>
      <c r="BJ7" s="622"/>
      <c r="BK7" s="622"/>
      <c r="BL7" s="622"/>
      <c r="BM7" s="622"/>
      <c r="BN7" s="623"/>
      <c r="BO7" s="659">
        <v>26.5</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2094160</v>
      </c>
      <c r="CS7" s="622"/>
      <c r="CT7" s="622"/>
      <c r="CU7" s="622"/>
      <c r="CV7" s="622"/>
      <c r="CW7" s="622"/>
      <c r="CX7" s="622"/>
      <c r="CY7" s="623"/>
      <c r="CZ7" s="659">
        <v>14.9</v>
      </c>
      <c r="DA7" s="659"/>
      <c r="DB7" s="659"/>
      <c r="DC7" s="659"/>
      <c r="DD7" s="627">
        <v>53043</v>
      </c>
      <c r="DE7" s="622"/>
      <c r="DF7" s="622"/>
      <c r="DG7" s="622"/>
      <c r="DH7" s="622"/>
      <c r="DI7" s="622"/>
      <c r="DJ7" s="622"/>
      <c r="DK7" s="622"/>
      <c r="DL7" s="622"/>
      <c r="DM7" s="622"/>
      <c r="DN7" s="622"/>
      <c r="DO7" s="622"/>
      <c r="DP7" s="623"/>
      <c r="DQ7" s="627">
        <v>1591206</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4049</v>
      </c>
      <c r="S8" s="622"/>
      <c r="T8" s="622"/>
      <c r="U8" s="622"/>
      <c r="V8" s="622"/>
      <c r="W8" s="622"/>
      <c r="X8" s="622"/>
      <c r="Y8" s="623"/>
      <c r="Z8" s="659">
        <v>0</v>
      </c>
      <c r="AA8" s="659"/>
      <c r="AB8" s="659"/>
      <c r="AC8" s="659"/>
      <c r="AD8" s="660">
        <v>4049</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24635</v>
      </c>
      <c r="BH8" s="622"/>
      <c r="BI8" s="622"/>
      <c r="BJ8" s="622"/>
      <c r="BK8" s="622"/>
      <c r="BL8" s="622"/>
      <c r="BM8" s="622"/>
      <c r="BN8" s="623"/>
      <c r="BO8" s="659">
        <v>1.2</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3291178</v>
      </c>
      <c r="CS8" s="622"/>
      <c r="CT8" s="622"/>
      <c r="CU8" s="622"/>
      <c r="CV8" s="622"/>
      <c r="CW8" s="622"/>
      <c r="CX8" s="622"/>
      <c r="CY8" s="623"/>
      <c r="CZ8" s="659">
        <v>23.4</v>
      </c>
      <c r="DA8" s="659"/>
      <c r="DB8" s="659"/>
      <c r="DC8" s="659"/>
      <c r="DD8" s="627">
        <v>1173</v>
      </c>
      <c r="DE8" s="622"/>
      <c r="DF8" s="622"/>
      <c r="DG8" s="622"/>
      <c r="DH8" s="622"/>
      <c r="DI8" s="622"/>
      <c r="DJ8" s="622"/>
      <c r="DK8" s="622"/>
      <c r="DL8" s="622"/>
      <c r="DM8" s="622"/>
      <c r="DN8" s="622"/>
      <c r="DO8" s="622"/>
      <c r="DP8" s="623"/>
      <c r="DQ8" s="627">
        <v>1851391</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4141</v>
      </c>
      <c r="S9" s="622"/>
      <c r="T9" s="622"/>
      <c r="U9" s="622"/>
      <c r="V9" s="622"/>
      <c r="W9" s="622"/>
      <c r="X9" s="622"/>
      <c r="Y9" s="623"/>
      <c r="Z9" s="659">
        <v>0</v>
      </c>
      <c r="AA9" s="659"/>
      <c r="AB9" s="659"/>
      <c r="AC9" s="659"/>
      <c r="AD9" s="660">
        <v>4141</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459497</v>
      </c>
      <c r="BH9" s="622"/>
      <c r="BI9" s="622"/>
      <c r="BJ9" s="622"/>
      <c r="BK9" s="622"/>
      <c r="BL9" s="622"/>
      <c r="BM9" s="622"/>
      <c r="BN9" s="623"/>
      <c r="BO9" s="659">
        <v>21.7</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1076246</v>
      </c>
      <c r="CS9" s="622"/>
      <c r="CT9" s="622"/>
      <c r="CU9" s="622"/>
      <c r="CV9" s="622"/>
      <c r="CW9" s="622"/>
      <c r="CX9" s="622"/>
      <c r="CY9" s="623"/>
      <c r="CZ9" s="659">
        <v>7.6</v>
      </c>
      <c r="DA9" s="659"/>
      <c r="DB9" s="659"/>
      <c r="DC9" s="659"/>
      <c r="DD9" s="627">
        <v>32405</v>
      </c>
      <c r="DE9" s="622"/>
      <c r="DF9" s="622"/>
      <c r="DG9" s="622"/>
      <c r="DH9" s="622"/>
      <c r="DI9" s="622"/>
      <c r="DJ9" s="622"/>
      <c r="DK9" s="622"/>
      <c r="DL9" s="622"/>
      <c r="DM9" s="622"/>
      <c r="DN9" s="622"/>
      <c r="DO9" s="622"/>
      <c r="DP9" s="623"/>
      <c r="DQ9" s="627">
        <v>971063</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32971</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373874</v>
      </c>
      <c r="S11" s="622"/>
      <c r="T11" s="622"/>
      <c r="U11" s="622"/>
      <c r="V11" s="622"/>
      <c r="W11" s="622"/>
      <c r="X11" s="622"/>
      <c r="Y11" s="623"/>
      <c r="Z11" s="624">
        <v>2.5</v>
      </c>
      <c r="AA11" s="625"/>
      <c r="AB11" s="625"/>
      <c r="AC11" s="626"/>
      <c r="AD11" s="627">
        <v>373874</v>
      </c>
      <c r="AE11" s="622"/>
      <c r="AF11" s="622"/>
      <c r="AG11" s="622"/>
      <c r="AH11" s="622"/>
      <c r="AI11" s="622"/>
      <c r="AJ11" s="622"/>
      <c r="AK11" s="623"/>
      <c r="AL11" s="624">
        <v>5.7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44282</v>
      </c>
      <c r="BH11" s="622"/>
      <c r="BI11" s="622"/>
      <c r="BJ11" s="622"/>
      <c r="BK11" s="622"/>
      <c r="BL11" s="622"/>
      <c r="BM11" s="622"/>
      <c r="BN11" s="623"/>
      <c r="BO11" s="659">
        <v>2.1</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590950</v>
      </c>
      <c r="CS11" s="622"/>
      <c r="CT11" s="622"/>
      <c r="CU11" s="622"/>
      <c r="CV11" s="622"/>
      <c r="CW11" s="622"/>
      <c r="CX11" s="622"/>
      <c r="CY11" s="623"/>
      <c r="CZ11" s="659">
        <v>4.2</v>
      </c>
      <c r="DA11" s="659"/>
      <c r="DB11" s="659"/>
      <c r="DC11" s="659"/>
      <c r="DD11" s="627">
        <v>217484</v>
      </c>
      <c r="DE11" s="622"/>
      <c r="DF11" s="622"/>
      <c r="DG11" s="622"/>
      <c r="DH11" s="622"/>
      <c r="DI11" s="622"/>
      <c r="DJ11" s="622"/>
      <c r="DK11" s="622"/>
      <c r="DL11" s="622"/>
      <c r="DM11" s="622"/>
      <c r="DN11" s="622"/>
      <c r="DO11" s="622"/>
      <c r="DP11" s="623"/>
      <c r="DQ11" s="627">
        <v>267742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1387521</v>
      </c>
      <c r="BH12" s="622"/>
      <c r="BI12" s="622"/>
      <c r="BJ12" s="622"/>
      <c r="BK12" s="622"/>
      <c r="BL12" s="622"/>
      <c r="BM12" s="622"/>
      <c r="BN12" s="623"/>
      <c r="BO12" s="659">
        <v>65.599999999999994</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522355</v>
      </c>
      <c r="CS12" s="622"/>
      <c r="CT12" s="622"/>
      <c r="CU12" s="622"/>
      <c r="CV12" s="622"/>
      <c r="CW12" s="622"/>
      <c r="CX12" s="622"/>
      <c r="CY12" s="623"/>
      <c r="CZ12" s="659">
        <v>3.7</v>
      </c>
      <c r="DA12" s="659"/>
      <c r="DB12" s="659"/>
      <c r="DC12" s="659"/>
      <c r="DD12" s="627">
        <v>100396</v>
      </c>
      <c r="DE12" s="622"/>
      <c r="DF12" s="622"/>
      <c r="DG12" s="622"/>
      <c r="DH12" s="622"/>
      <c r="DI12" s="622"/>
      <c r="DJ12" s="622"/>
      <c r="DK12" s="622"/>
      <c r="DL12" s="622"/>
      <c r="DM12" s="622"/>
      <c r="DN12" s="622"/>
      <c r="DO12" s="622"/>
      <c r="DP12" s="623"/>
      <c r="DQ12" s="627">
        <v>351515</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1383947</v>
      </c>
      <c r="BH13" s="622"/>
      <c r="BI13" s="622"/>
      <c r="BJ13" s="622"/>
      <c r="BK13" s="622"/>
      <c r="BL13" s="622"/>
      <c r="BM13" s="622"/>
      <c r="BN13" s="623"/>
      <c r="BO13" s="659">
        <v>65.400000000000006</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1564743</v>
      </c>
      <c r="CS13" s="622"/>
      <c r="CT13" s="622"/>
      <c r="CU13" s="622"/>
      <c r="CV13" s="622"/>
      <c r="CW13" s="622"/>
      <c r="CX13" s="622"/>
      <c r="CY13" s="623"/>
      <c r="CZ13" s="659">
        <v>11.1</v>
      </c>
      <c r="DA13" s="659"/>
      <c r="DB13" s="659"/>
      <c r="DC13" s="659"/>
      <c r="DD13" s="627">
        <v>1321914</v>
      </c>
      <c r="DE13" s="622"/>
      <c r="DF13" s="622"/>
      <c r="DG13" s="622"/>
      <c r="DH13" s="622"/>
      <c r="DI13" s="622"/>
      <c r="DJ13" s="622"/>
      <c r="DK13" s="622"/>
      <c r="DL13" s="622"/>
      <c r="DM13" s="622"/>
      <c r="DN13" s="622"/>
      <c r="DO13" s="622"/>
      <c r="DP13" s="623"/>
      <c r="DQ13" s="627">
        <v>301352</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629</v>
      </c>
      <c r="S14" s="622"/>
      <c r="T14" s="622"/>
      <c r="U14" s="622"/>
      <c r="V14" s="622"/>
      <c r="W14" s="622"/>
      <c r="X14" s="622"/>
      <c r="Y14" s="623"/>
      <c r="Z14" s="659">
        <v>0</v>
      </c>
      <c r="AA14" s="659"/>
      <c r="AB14" s="659"/>
      <c r="AC14" s="659"/>
      <c r="AD14" s="660">
        <v>629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69073</v>
      </c>
      <c r="BH14" s="622"/>
      <c r="BI14" s="622"/>
      <c r="BJ14" s="622"/>
      <c r="BK14" s="622"/>
      <c r="BL14" s="622"/>
      <c r="BM14" s="622"/>
      <c r="BN14" s="623"/>
      <c r="BO14" s="659">
        <v>3.3</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452587</v>
      </c>
      <c r="CS14" s="622"/>
      <c r="CT14" s="622"/>
      <c r="CU14" s="622"/>
      <c r="CV14" s="622"/>
      <c r="CW14" s="622"/>
      <c r="CX14" s="622"/>
      <c r="CY14" s="623"/>
      <c r="CZ14" s="659">
        <v>3.2</v>
      </c>
      <c r="DA14" s="659"/>
      <c r="DB14" s="659"/>
      <c r="DC14" s="659"/>
      <c r="DD14" s="627">
        <v>68456</v>
      </c>
      <c r="DE14" s="622"/>
      <c r="DF14" s="622"/>
      <c r="DG14" s="622"/>
      <c r="DH14" s="622"/>
      <c r="DI14" s="622"/>
      <c r="DJ14" s="622"/>
      <c r="DK14" s="622"/>
      <c r="DL14" s="622"/>
      <c r="DM14" s="622"/>
      <c r="DN14" s="622"/>
      <c r="DO14" s="622"/>
      <c r="DP14" s="623"/>
      <c r="DQ14" s="627">
        <v>381795</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95975</v>
      </c>
      <c r="BH15" s="622"/>
      <c r="BI15" s="622"/>
      <c r="BJ15" s="622"/>
      <c r="BK15" s="622"/>
      <c r="BL15" s="622"/>
      <c r="BM15" s="622"/>
      <c r="BN15" s="623"/>
      <c r="BO15" s="659">
        <v>4.5</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1100086</v>
      </c>
      <c r="CS15" s="622"/>
      <c r="CT15" s="622"/>
      <c r="CU15" s="622"/>
      <c r="CV15" s="622"/>
      <c r="CW15" s="622"/>
      <c r="CX15" s="622"/>
      <c r="CY15" s="623"/>
      <c r="CZ15" s="659">
        <v>7.8</v>
      </c>
      <c r="DA15" s="659"/>
      <c r="DB15" s="659"/>
      <c r="DC15" s="659"/>
      <c r="DD15" s="627">
        <v>233469</v>
      </c>
      <c r="DE15" s="622"/>
      <c r="DF15" s="622"/>
      <c r="DG15" s="622"/>
      <c r="DH15" s="622"/>
      <c r="DI15" s="622"/>
      <c r="DJ15" s="622"/>
      <c r="DK15" s="622"/>
      <c r="DL15" s="622"/>
      <c r="DM15" s="622"/>
      <c r="DN15" s="622"/>
      <c r="DO15" s="622"/>
      <c r="DP15" s="623"/>
      <c r="DQ15" s="627">
        <v>837831</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10480</v>
      </c>
      <c r="S16" s="622"/>
      <c r="T16" s="622"/>
      <c r="U16" s="622"/>
      <c r="V16" s="622"/>
      <c r="W16" s="622"/>
      <c r="X16" s="622"/>
      <c r="Y16" s="623"/>
      <c r="Z16" s="659">
        <v>0.1</v>
      </c>
      <c r="AA16" s="659"/>
      <c r="AB16" s="659"/>
      <c r="AC16" s="659"/>
      <c r="AD16" s="660">
        <v>10480</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v>7</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2159053</v>
      </c>
      <c r="CS16" s="622"/>
      <c r="CT16" s="622"/>
      <c r="CU16" s="622"/>
      <c r="CV16" s="622"/>
      <c r="CW16" s="622"/>
      <c r="CX16" s="622"/>
      <c r="CY16" s="623"/>
      <c r="CZ16" s="659">
        <v>15.3</v>
      </c>
      <c r="DA16" s="659"/>
      <c r="DB16" s="659"/>
      <c r="DC16" s="659"/>
      <c r="DD16" s="627" t="s">
        <v>122</v>
      </c>
      <c r="DE16" s="622"/>
      <c r="DF16" s="622"/>
      <c r="DG16" s="622"/>
      <c r="DH16" s="622"/>
      <c r="DI16" s="622"/>
      <c r="DJ16" s="622"/>
      <c r="DK16" s="622"/>
      <c r="DL16" s="622"/>
      <c r="DM16" s="622"/>
      <c r="DN16" s="622"/>
      <c r="DO16" s="622"/>
      <c r="DP16" s="623"/>
      <c r="DQ16" s="627">
        <v>286386</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24339</v>
      </c>
      <c r="S17" s="622"/>
      <c r="T17" s="622"/>
      <c r="U17" s="622"/>
      <c r="V17" s="622"/>
      <c r="W17" s="622"/>
      <c r="X17" s="622"/>
      <c r="Y17" s="623"/>
      <c r="Z17" s="659">
        <v>0.2</v>
      </c>
      <c r="AA17" s="659"/>
      <c r="AB17" s="659"/>
      <c r="AC17" s="659"/>
      <c r="AD17" s="660">
        <v>24339</v>
      </c>
      <c r="AE17" s="660"/>
      <c r="AF17" s="660"/>
      <c r="AG17" s="660"/>
      <c r="AH17" s="660"/>
      <c r="AI17" s="660"/>
      <c r="AJ17" s="660"/>
      <c r="AK17" s="660"/>
      <c r="AL17" s="624">
        <v>0.4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1119780</v>
      </c>
      <c r="CS17" s="622"/>
      <c r="CT17" s="622"/>
      <c r="CU17" s="622"/>
      <c r="CV17" s="622"/>
      <c r="CW17" s="622"/>
      <c r="CX17" s="622"/>
      <c r="CY17" s="623"/>
      <c r="CZ17" s="659">
        <v>8</v>
      </c>
      <c r="DA17" s="659"/>
      <c r="DB17" s="659"/>
      <c r="DC17" s="659"/>
      <c r="DD17" s="627" t="s">
        <v>122</v>
      </c>
      <c r="DE17" s="622"/>
      <c r="DF17" s="622"/>
      <c r="DG17" s="622"/>
      <c r="DH17" s="622"/>
      <c r="DI17" s="622"/>
      <c r="DJ17" s="622"/>
      <c r="DK17" s="622"/>
      <c r="DL17" s="622"/>
      <c r="DM17" s="622"/>
      <c r="DN17" s="622"/>
      <c r="DO17" s="622"/>
      <c r="DP17" s="623"/>
      <c r="DQ17" s="627">
        <v>1073407</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8241</v>
      </c>
      <c r="S18" s="622"/>
      <c r="T18" s="622"/>
      <c r="U18" s="622"/>
      <c r="V18" s="622"/>
      <c r="W18" s="622"/>
      <c r="X18" s="622"/>
      <c r="Y18" s="623"/>
      <c r="Z18" s="659">
        <v>0.1</v>
      </c>
      <c r="AA18" s="659"/>
      <c r="AB18" s="659"/>
      <c r="AC18" s="659"/>
      <c r="AD18" s="660">
        <v>8241</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7676</v>
      </c>
      <c r="S19" s="622"/>
      <c r="T19" s="622"/>
      <c r="U19" s="622"/>
      <c r="V19" s="622"/>
      <c r="W19" s="622"/>
      <c r="X19" s="622"/>
      <c r="Y19" s="623"/>
      <c r="Z19" s="659">
        <v>0.1</v>
      </c>
      <c r="AA19" s="659"/>
      <c r="AB19" s="659"/>
      <c r="AC19" s="659"/>
      <c r="AD19" s="660">
        <v>7676</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660</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565</v>
      </c>
      <c r="S20" s="622"/>
      <c r="T20" s="622"/>
      <c r="U20" s="622"/>
      <c r="V20" s="622"/>
      <c r="W20" s="622"/>
      <c r="X20" s="622"/>
      <c r="Y20" s="623"/>
      <c r="Z20" s="659">
        <v>0</v>
      </c>
      <c r="AA20" s="659"/>
      <c r="AB20" s="659"/>
      <c r="AC20" s="659"/>
      <c r="AD20" s="660">
        <v>565</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660</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14074792</v>
      </c>
      <c r="CS20" s="622"/>
      <c r="CT20" s="622"/>
      <c r="CU20" s="622"/>
      <c r="CV20" s="622"/>
      <c r="CW20" s="622"/>
      <c r="CX20" s="622"/>
      <c r="CY20" s="623"/>
      <c r="CZ20" s="659">
        <v>100</v>
      </c>
      <c r="DA20" s="659"/>
      <c r="DB20" s="659"/>
      <c r="DC20" s="659"/>
      <c r="DD20" s="627">
        <v>2028340</v>
      </c>
      <c r="DE20" s="622"/>
      <c r="DF20" s="622"/>
      <c r="DG20" s="622"/>
      <c r="DH20" s="622"/>
      <c r="DI20" s="622"/>
      <c r="DJ20" s="622"/>
      <c r="DK20" s="622"/>
      <c r="DL20" s="622"/>
      <c r="DM20" s="622"/>
      <c r="DN20" s="622"/>
      <c r="DO20" s="622"/>
      <c r="DP20" s="623"/>
      <c r="DQ20" s="627">
        <v>8017342</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4511139</v>
      </c>
      <c r="S21" s="622"/>
      <c r="T21" s="622"/>
      <c r="U21" s="622"/>
      <c r="V21" s="622"/>
      <c r="W21" s="622"/>
      <c r="X21" s="622"/>
      <c r="Y21" s="623"/>
      <c r="Z21" s="659">
        <v>30</v>
      </c>
      <c r="AA21" s="659"/>
      <c r="AB21" s="659"/>
      <c r="AC21" s="659"/>
      <c r="AD21" s="660">
        <v>3731305</v>
      </c>
      <c r="AE21" s="660"/>
      <c r="AF21" s="660"/>
      <c r="AG21" s="660"/>
      <c r="AH21" s="660"/>
      <c r="AI21" s="660"/>
      <c r="AJ21" s="660"/>
      <c r="AK21" s="660"/>
      <c r="AL21" s="624">
        <v>57.1</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660</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3731305</v>
      </c>
      <c r="S22" s="622"/>
      <c r="T22" s="622"/>
      <c r="U22" s="622"/>
      <c r="V22" s="622"/>
      <c r="W22" s="622"/>
      <c r="X22" s="622"/>
      <c r="Y22" s="623"/>
      <c r="Z22" s="659">
        <v>24.8</v>
      </c>
      <c r="AA22" s="659"/>
      <c r="AB22" s="659"/>
      <c r="AC22" s="659"/>
      <c r="AD22" s="660">
        <v>3731305</v>
      </c>
      <c r="AE22" s="660"/>
      <c r="AF22" s="660"/>
      <c r="AG22" s="660"/>
      <c r="AH22" s="660"/>
      <c r="AI22" s="660"/>
      <c r="AJ22" s="660"/>
      <c r="AK22" s="660"/>
      <c r="AL22" s="624">
        <v>57.1</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779834</v>
      </c>
      <c r="S23" s="622"/>
      <c r="T23" s="622"/>
      <c r="U23" s="622"/>
      <c r="V23" s="622"/>
      <c r="W23" s="622"/>
      <c r="X23" s="622"/>
      <c r="Y23" s="623"/>
      <c r="Z23" s="659">
        <v>5.2</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4690949</v>
      </c>
      <c r="CS24" s="677"/>
      <c r="CT24" s="677"/>
      <c r="CU24" s="677"/>
      <c r="CV24" s="677"/>
      <c r="CW24" s="677"/>
      <c r="CX24" s="677"/>
      <c r="CY24" s="702"/>
      <c r="CZ24" s="703">
        <v>33.299999999999997</v>
      </c>
      <c r="DA24" s="685"/>
      <c r="DB24" s="685"/>
      <c r="DC24" s="705"/>
      <c r="DD24" s="701">
        <v>3304651</v>
      </c>
      <c r="DE24" s="677"/>
      <c r="DF24" s="677"/>
      <c r="DG24" s="677"/>
      <c r="DH24" s="677"/>
      <c r="DI24" s="677"/>
      <c r="DJ24" s="677"/>
      <c r="DK24" s="702"/>
      <c r="DL24" s="701">
        <v>2958307</v>
      </c>
      <c r="DM24" s="677"/>
      <c r="DN24" s="677"/>
      <c r="DO24" s="677"/>
      <c r="DP24" s="677"/>
      <c r="DQ24" s="677"/>
      <c r="DR24" s="677"/>
      <c r="DS24" s="677"/>
      <c r="DT24" s="677"/>
      <c r="DU24" s="677"/>
      <c r="DV24" s="702"/>
      <c r="DW24" s="703">
        <v>45.1</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7199583</v>
      </c>
      <c r="S25" s="622"/>
      <c r="T25" s="622"/>
      <c r="U25" s="622"/>
      <c r="V25" s="622"/>
      <c r="W25" s="622"/>
      <c r="X25" s="622"/>
      <c r="Y25" s="623"/>
      <c r="Z25" s="659">
        <v>47.9</v>
      </c>
      <c r="AA25" s="659"/>
      <c r="AB25" s="659"/>
      <c r="AC25" s="659"/>
      <c r="AD25" s="660">
        <v>6419749</v>
      </c>
      <c r="AE25" s="660"/>
      <c r="AF25" s="660"/>
      <c r="AG25" s="660"/>
      <c r="AH25" s="660"/>
      <c r="AI25" s="660"/>
      <c r="AJ25" s="660"/>
      <c r="AK25" s="660"/>
      <c r="AL25" s="624">
        <v>98.3</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1673289</v>
      </c>
      <c r="CS25" s="634"/>
      <c r="CT25" s="634"/>
      <c r="CU25" s="634"/>
      <c r="CV25" s="634"/>
      <c r="CW25" s="634"/>
      <c r="CX25" s="634"/>
      <c r="CY25" s="635"/>
      <c r="CZ25" s="624">
        <v>11.9</v>
      </c>
      <c r="DA25" s="636"/>
      <c r="DB25" s="636"/>
      <c r="DC25" s="637"/>
      <c r="DD25" s="627">
        <v>1523999</v>
      </c>
      <c r="DE25" s="634"/>
      <c r="DF25" s="634"/>
      <c r="DG25" s="634"/>
      <c r="DH25" s="634"/>
      <c r="DI25" s="634"/>
      <c r="DJ25" s="634"/>
      <c r="DK25" s="635"/>
      <c r="DL25" s="627">
        <v>1407878</v>
      </c>
      <c r="DM25" s="634"/>
      <c r="DN25" s="634"/>
      <c r="DO25" s="634"/>
      <c r="DP25" s="634"/>
      <c r="DQ25" s="634"/>
      <c r="DR25" s="634"/>
      <c r="DS25" s="634"/>
      <c r="DT25" s="634"/>
      <c r="DU25" s="634"/>
      <c r="DV25" s="635"/>
      <c r="DW25" s="624">
        <v>21.4</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658</v>
      </c>
      <c r="S26" s="622"/>
      <c r="T26" s="622"/>
      <c r="U26" s="622"/>
      <c r="V26" s="622"/>
      <c r="W26" s="622"/>
      <c r="X26" s="622"/>
      <c r="Y26" s="623"/>
      <c r="Z26" s="659">
        <v>0</v>
      </c>
      <c r="AA26" s="659"/>
      <c r="AB26" s="659"/>
      <c r="AC26" s="659"/>
      <c r="AD26" s="660">
        <v>658</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999258</v>
      </c>
      <c r="CS26" s="622"/>
      <c r="CT26" s="622"/>
      <c r="CU26" s="622"/>
      <c r="CV26" s="622"/>
      <c r="CW26" s="622"/>
      <c r="CX26" s="622"/>
      <c r="CY26" s="623"/>
      <c r="CZ26" s="624">
        <v>7.1</v>
      </c>
      <c r="DA26" s="636"/>
      <c r="DB26" s="636"/>
      <c r="DC26" s="637"/>
      <c r="DD26" s="627">
        <v>908562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104409</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2114621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1897880</v>
      </c>
      <c r="CS27" s="634"/>
      <c r="CT27" s="634"/>
      <c r="CU27" s="634"/>
      <c r="CV27" s="634"/>
      <c r="CW27" s="634"/>
      <c r="CX27" s="634"/>
      <c r="CY27" s="635"/>
      <c r="CZ27" s="624">
        <v>13.5</v>
      </c>
      <c r="DA27" s="636"/>
      <c r="DB27" s="636"/>
      <c r="DC27" s="637"/>
      <c r="DD27" s="627">
        <v>707245</v>
      </c>
      <c r="DE27" s="634"/>
      <c r="DF27" s="634"/>
      <c r="DG27" s="634"/>
      <c r="DH27" s="634"/>
      <c r="DI27" s="634"/>
      <c r="DJ27" s="634"/>
      <c r="DK27" s="635"/>
      <c r="DL27" s="627">
        <v>485747</v>
      </c>
      <c r="DM27" s="634"/>
      <c r="DN27" s="634"/>
      <c r="DO27" s="634"/>
      <c r="DP27" s="634"/>
      <c r="DQ27" s="634"/>
      <c r="DR27" s="634"/>
      <c r="DS27" s="634"/>
      <c r="DT27" s="634"/>
      <c r="DU27" s="634"/>
      <c r="DV27" s="635"/>
      <c r="DW27" s="624">
        <v>7.4</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283764</v>
      </c>
      <c r="S28" s="622"/>
      <c r="T28" s="622"/>
      <c r="U28" s="622"/>
      <c r="V28" s="622"/>
      <c r="W28" s="622"/>
      <c r="X28" s="622"/>
      <c r="Y28" s="623"/>
      <c r="Z28" s="659">
        <v>1.9</v>
      </c>
      <c r="AA28" s="659"/>
      <c r="AB28" s="659"/>
      <c r="AC28" s="659"/>
      <c r="AD28" s="660">
        <v>6366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1119780</v>
      </c>
      <c r="CS28" s="622"/>
      <c r="CT28" s="622"/>
      <c r="CU28" s="622"/>
      <c r="CV28" s="622"/>
      <c r="CW28" s="622"/>
      <c r="CX28" s="622"/>
      <c r="CY28" s="623"/>
      <c r="CZ28" s="624">
        <v>8</v>
      </c>
      <c r="DA28" s="636"/>
      <c r="DB28" s="636"/>
      <c r="DC28" s="637"/>
      <c r="DD28" s="627">
        <v>1073407</v>
      </c>
      <c r="DE28" s="622"/>
      <c r="DF28" s="622"/>
      <c r="DG28" s="622"/>
      <c r="DH28" s="622"/>
      <c r="DI28" s="622"/>
      <c r="DJ28" s="622"/>
      <c r="DK28" s="623"/>
      <c r="DL28" s="627">
        <v>1064682</v>
      </c>
      <c r="DM28" s="622"/>
      <c r="DN28" s="622"/>
      <c r="DO28" s="622"/>
      <c r="DP28" s="622"/>
      <c r="DQ28" s="622"/>
      <c r="DR28" s="622"/>
      <c r="DS28" s="622"/>
      <c r="DT28" s="622"/>
      <c r="DU28" s="622"/>
      <c r="DV28" s="623"/>
      <c r="DW28" s="624">
        <v>16.2</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17674</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1119780</v>
      </c>
      <c r="CS29" s="634"/>
      <c r="CT29" s="634"/>
      <c r="CU29" s="634"/>
      <c r="CV29" s="634"/>
      <c r="CW29" s="634"/>
      <c r="CX29" s="634"/>
      <c r="CY29" s="635"/>
      <c r="CZ29" s="624">
        <v>8</v>
      </c>
      <c r="DA29" s="636"/>
      <c r="DB29" s="636"/>
      <c r="DC29" s="637"/>
      <c r="DD29" s="627">
        <v>1073407</v>
      </c>
      <c r="DE29" s="634"/>
      <c r="DF29" s="634"/>
      <c r="DG29" s="634"/>
      <c r="DH29" s="634"/>
      <c r="DI29" s="634"/>
      <c r="DJ29" s="634"/>
      <c r="DK29" s="635"/>
      <c r="DL29" s="627">
        <v>1064682</v>
      </c>
      <c r="DM29" s="634"/>
      <c r="DN29" s="634"/>
      <c r="DO29" s="634"/>
      <c r="DP29" s="634"/>
      <c r="DQ29" s="634"/>
      <c r="DR29" s="634"/>
      <c r="DS29" s="634"/>
      <c r="DT29" s="634"/>
      <c r="DU29" s="634"/>
      <c r="DV29" s="635"/>
      <c r="DW29" s="624">
        <v>16.2</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3443024</v>
      </c>
      <c r="S30" s="622"/>
      <c r="T30" s="622"/>
      <c r="U30" s="622"/>
      <c r="V30" s="622"/>
      <c r="W30" s="622"/>
      <c r="X30" s="622"/>
      <c r="Y30" s="623"/>
      <c r="Z30" s="659">
        <v>22.9</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1067132</v>
      </c>
      <c r="CS30" s="622"/>
      <c r="CT30" s="622"/>
      <c r="CU30" s="622"/>
      <c r="CV30" s="622"/>
      <c r="CW30" s="622"/>
      <c r="CX30" s="622"/>
      <c r="CY30" s="623"/>
      <c r="CZ30" s="624">
        <v>7.6</v>
      </c>
      <c r="DA30" s="636"/>
      <c r="DB30" s="636"/>
      <c r="DC30" s="637"/>
      <c r="DD30" s="627">
        <v>1025426</v>
      </c>
      <c r="DE30" s="622"/>
      <c r="DF30" s="622"/>
      <c r="DG30" s="622"/>
      <c r="DH30" s="622"/>
      <c r="DI30" s="622"/>
      <c r="DJ30" s="622"/>
      <c r="DK30" s="623"/>
      <c r="DL30" s="627">
        <v>1016701</v>
      </c>
      <c r="DM30" s="622"/>
      <c r="DN30" s="622"/>
      <c r="DO30" s="622"/>
      <c r="DP30" s="622"/>
      <c r="DQ30" s="622"/>
      <c r="DR30" s="622"/>
      <c r="DS30" s="622"/>
      <c r="DT30" s="622"/>
      <c r="DU30" s="622"/>
      <c r="DV30" s="623"/>
      <c r="DW30" s="624">
        <v>15.5</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99.5</v>
      </c>
      <c r="BH31" s="684"/>
      <c r="BI31" s="684"/>
      <c r="BJ31" s="684"/>
      <c r="BK31" s="684"/>
      <c r="BL31" s="684"/>
      <c r="BM31" s="685">
        <v>98.8</v>
      </c>
      <c r="BN31" s="684"/>
      <c r="BO31" s="684"/>
      <c r="BP31" s="684"/>
      <c r="BQ31" s="686"/>
      <c r="BR31" s="683">
        <v>99.5</v>
      </c>
      <c r="BS31" s="684"/>
      <c r="BT31" s="684"/>
      <c r="BU31" s="684"/>
      <c r="BV31" s="684"/>
      <c r="BW31" s="684"/>
      <c r="BX31" s="685">
        <v>98.6</v>
      </c>
      <c r="BY31" s="684"/>
      <c r="BZ31" s="684"/>
      <c r="CA31" s="684"/>
      <c r="CB31" s="686"/>
      <c r="CD31" s="642"/>
      <c r="CE31" s="643"/>
      <c r="CF31" s="618" t="s">
        <v>301</v>
      </c>
      <c r="CG31" s="619"/>
      <c r="CH31" s="619"/>
      <c r="CI31" s="619"/>
      <c r="CJ31" s="619"/>
      <c r="CK31" s="619"/>
      <c r="CL31" s="619"/>
      <c r="CM31" s="619"/>
      <c r="CN31" s="619"/>
      <c r="CO31" s="619"/>
      <c r="CP31" s="619"/>
      <c r="CQ31" s="620"/>
      <c r="CR31" s="621">
        <v>52648</v>
      </c>
      <c r="CS31" s="634"/>
      <c r="CT31" s="634"/>
      <c r="CU31" s="634"/>
      <c r="CV31" s="634"/>
      <c r="CW31" s="634"/>
      <c r="CX31" s="634"/>
      <c r="CY31" s="635"/>
      <c r="CZ31" s="624">
        <v>0.4</v>
      </c>
      <c r="DA31" s="636"/>
      <c r="DB31" s="636"/>
      <c r="DC31" s="637"/>
      <c r="DD31" s="627">
        <v>47981</v>
      </c>
      <c r="DE31" s="634"/>
      <c r="DF31" s="634"/>
      <c r="DG31" s="634"/>
      <c r="DH31" s="634"/>
      <c r="DI31" s="634"/>
      <c r="DJ31" s="634"/>
      <c r="DK31" s="635"/>
      <c r="DL31" s="627">
        <v>47981</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1239231</v>
      </c>
      <c r="S32" s="622"/>
      <c r="T32" s="622"/>
      <c r="U32" s="622"/>
      <c r="V32" s="622"/>
      <c r="W32" s="622"/>
      <c r="X32" s="622"/>
      <c r="Y32" s="623"/>
      <c r="Z32" s="659">
        <v>8.1999999999999993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99.4</v>
      </c>
      <c r="BH32" s="634"/>
      <c r="BI32" s="634"/>
      <c r="BJ32" s="634"/>
      <c r="BK32" s="634"/>
      <c r="BL32" s="634"/>
      <c r="BM32" s="625">
        <v>98.8</v>
      </c>
      <c r="BN32" s="634"/>
      <c r="BO32" s="634"/>
      <c r="BP32" s="634"/>
      <c r="BQ32" s="657"/>
      <c r="BR32" s="692">
        <v>99.5</v>
      </c>
      <c r="BS32" s="634"/>
      <c r="BT32" s="634"/>
      <c r="BU32" s="634"/>
      <c r="BV32" s="634"/>
      <c r="BW32" s="634"/>
      <c r="BX32" s="625">
        <v>98.7</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121043</v>
      </c>
      <c r="S33" s="622"/>
      <c r="T33" s="622"/>
      <c r="U33" s="622"/>
      <c r="V33" s="622"/>
      <c r="W33" s="622"/>
      <c r="X33" s="622"/>
      <c r="Y33" s="623"/>
      <c r="Z33" s="659">
        <v>0.8</v>
      </c>
      <c r="AA33" s="659"/>
      <c r="AB33" s="659"/>
      <c r="AC33" s="659"/>
      <c r="AD33" s="660">
        <v>104362</v>
      </c>
      <c r="AE33" s="660"/>
      <c r="AF33" s="660"/>
      <c r="AG33" s="660"/>
      <c r="AH33" s="660"/>
      <c r="AI33" s="660"/>
      <c r="AJ33" s="660"/>
      <c r="AK33" s="660"/>
      <c r="AL33" s="624">
        <v>1.6</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99.6</v>
      </c>
      <c r="BH33" s="606"/>
      <c r="BI33" s="606"/>
      <c r="BJ33" s="606"/>
      <c r="BK33" s="606"/>
      <c r="BL33" s="606"/>
      <c r="BM33" s="652">
        <v>98.8</v>
      </c>
      <c r="BN33" s="606"/>
      <c r="BO33" s="606"/>
      <c r="BP33" s="606"/>
      <c r="BQ33" s="669"/>
      <c r="BR33" s="682">
        <v>99.5</v>
      </c>
      <c r="BS33" s="606"/>
      <c r="BT33" s="606"/>
      <c r="BU33" s="606"/>
      <c r="BV33" s="606"/>
      <c r="BW33" s="606"/>
      <c r="BX33" s="652">
        <v>98.5</v>
      </c>
      <c r="BY33" s="606"/>
      <c r="BZ33" s="606"/>
      <c r="CA33" s="606"/>
      <c r="CB33" s="669"/>
      <c r="CD33" s="618" t="s">
        <v>308</v>
      </c>
      <c r="CE33" s="619"/>
      <c r="CF33" s="619"/>
      <c r="CG33" s="619"/>
      <c r="CH33" s="619"/>
      <c r="CI33" s="619"/>
      <c r="CJ33" s="619"/>
      <c r="CK33" s="619"/>
      <c r="CL33" s="619"/>
      <c r="CM33" s="619"/>
      <c r="CN33" s="619"/>
      <c r="CO33" s="619"/>
      <c r="CP33" s="619"/>
      <c r="CQ33" s="620"/>
      <c r="CR33" s="621">
        <v>5196450</v>
      </c>
      <c r="CS33" s="634"/>
      <c r="CT33" s="634"/>
      <c r="CU33" s="634"/>
      <c r="CV33" s="634"/>
      <c r="CW33" s="634"/>
      <c r="CX33" s="634"/>
      <c r="CY33" s="635"/>
      <c r="CZ33" s="624">
        <v>36.9</v>
      </c>
      <c r="DA33" s="636"/>
      <c r="DB33" s="636"/>
      <c r="DC33" s="637"/>
      <c r="DD33" s="627">
        <v>4092288</v>
      </c>
      <c r="DE33" s="634"/>
      <c r="DF33" s="634"/>
      <c r="DG33" s="634"/>
      <c r="DH33" s="634"/>
      <c r="DI33" s="634"/>
      <c r="DJ33" s="634"/>
      <c r="DK33" s="635"/>
      <c r="DL33" s="627">
        <v>2919108</v>
      </c>
      <c r="DM33" s="634"/>
      <c r="DN33" s="634"/>
      <c r="DO33" s="634"/>
      <c r="DP33" s="634"/>
      <c r="DQ33" s="634"/>
      <c r="DR33" s="634"/>
      <c r="DS33" s="634"/>
      <c r="DT33" s="634"/>
      <c r="DU33" s="634"/>
      <c r="DV33" s="635"/>
      <c r="DW33" s="624">
        <v>44.5</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146790</v>
      </c>
      <c r="S34" s="622"/>
      <c r="T34" s="622"/>
      <c r="U34" s="622"/>
      <c r="V34" s="622"/>
      <c r="W34" s="622"/>
      <c r="X34" s="622"/>
      <c r="Y34" s="623"/>
      <c r="Z34" s="659">
        <v>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1681790</v>
      </c>
      <c r="CS34" s="622"/>
      <c r="CT34" s="622"/>
      <c r="CU34" s="622"/>
      <c r="CV34" s="622"/>
      <c r="CW34" s="622"/>
      <c r="CX34" s="622"/>
      <c r="CY34" s="623"/>
      <c r="CZ34" s="624">
        <v>11.9</v>
      </c>
      <c r="DA34" s="636"/>
      <c r="DB34" s="636"/>
      <c r="DC34" s="637"/>
      <c r="DD34" s="627">
        <v>1352820</v>
      </c>
      <c r="DE34" s="622"/>
      <c r="DF34" s="622"/>
      <c r="DG34" s="622"/>
      <c r="DH34" s="622"/>
      <c r="DI34" s="622"/>
      <c r="DJ34" s="622"/>
      <c r="DK34" s="623"/>
      <c r="DL34" s="627">
        <v>1015731</v>
      </c>
      <c r="DM34" s="622"/>
      <c r="DN34" s="622"/>
      <c r="DO34" s="622"/>
      <c r="DP34" s="622"/>
      <c r="DQ34" s="622"/>
      <c r="DR34" s="622"/>
      <c r="DS34" s="622"/>
      <c r="DT34" s="622"/>
      <c r="DU34" s="622"/>
      <c r="DV34" s="623"/>
      <c r="DW34" s="624">
        <v>15.5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205895</v>
      </c>
      <c r="S35" s="622"/>
      <c r="T35" s="622"/>
      <c r="U35" s="622"/>
      <c r="V35" s="622"/>
      <c r="W35" s="622"/>
      <c r="X35" s="622"/>
      <c r="Y35" s="623"/>
      <c r="Z35" s="659">
        <v>1.4</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48417</v>
      </c>
      <c r="CS35" s="634"/>
      <c r="CT35" s="634"/>
      <c r="CU35" s="634"/>
      <c r="CV35" s="634"/>
      <c r="CW35" s="634"/>
      <c r="CX35" s="634"/>
      <c r="CY35" s="635"/>
      <c r="CZ35" s="624">
        <v>0.3</v>
      </c>
      <c r="DA35" s="636"/>
      <c r="DB35" s="636"/>
      <c r="DC35" s="637"/>
      <c r="DD35" s="627">
        <v>34626</v>
      </c>
      <c r="DE35" s="634"/>
      <c r="DF35" s="634"/>
      <c r="DG35" s="634"/>
      <c r="DH35" s="634"/>
      <c r="DI35" s="634"/>
      <c r="DJ35" s="634"/>
      <c r="DK35" s="635"/>
      <c r="DL35" s="627">
        <v>7995</v>
      </c>
      <c r="DM35" s="634"/>
      <c r="DN35" s="634"/>
      <c r="DO35" s="634"/>
      <c r="DP35" s="634"/>
      <c r="DQ35" s="634"/>
      <c r="DR35" s="634"/>
      <c r="DS35" s="634"/>
      <c r="DT35" s="634"/>
      <c r="DU35" s="634"/>
      <c r="DV35" s="635"/>
      <c r="DW35" s="624">
        <v>0.1</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820483</v>
      </c>
      <c r="S36" s="622"/>
      <c r="T36" s="622"/>
      <c r="U36" s="622"/>
      <c r="V36" s="622"/>
      <c r="W36" s="622"/>
      <c r="X36" s="622"/>
      <c r="Y36" s="623"/>
      <c r="Z36" s="659">
        <v>5.5</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1176361</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190810</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1554137</v>
      </c>
      <c r="CS36" s="622"/>
      <c r="CT36" s="622"/>
      <c r="CU36" s="622"/>
      <c r="CV36" s="622"/>
      <c r="CW36" s="622"/>
      <c r="CX36" s="622"/>
      <c r="CY36" s="623"/>
      <c r="CZ36" s="624">
        <v>11</v>
      </c>
      <c r="DA36" s="636"/>
      <c r="DB36" s="636"/>
      <c r="DC36" s="637"/>
      <c r="DD36" s="627">
        <v>1264760</v>
      </c>
      <c r="DE36" s="622"/>
      <c r="DF36" s="622"/>
      <c r="DG36" s="622"/>
      <c r="DH36" s="622"/>
      <c r="DI36" s="622"/>
      <c r="DJ36" s="622"/>
      <c r="DK36" s="623"/>
      <c r="DL36" s="627">
        <v>997863</v>
      </c>
      <c r="DM36" s="622"/>
      <c r="DN36" s="622"/>
      <c r="DO36" s="622"/>
      <c r="DP36" s="622"/>
      <c r="DQ36" s="622"/>
      <c r="DR36" s="622"/>
      <c r="DS36" s="622"/>
      <c r="DT36" s="622"/>
      <c r="DU36" s="622"/>
      <c r="DV36" s="623"/>
      <c r="DW36" s="624">
        <v>15.2</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79216</v>
      </c>
      <c r="S37" s="622"/>
      <c r="T37" s="622"/>
      <c r="U37" s="622"/>
      <c r="V37" s="622"/>
      <c r="W37" s="622"/>
      <c r="X37" s="622"/>
      <c r="Y37" s="623"/>
      <c r="Z37" s="659">
        <v>0.5</v>
      </c>
      <c r="AA37" s="659"/>
      <c r="AB37" s="659"/>
      <c r="AC37" s="659"/>
      <c r="AD37" s="660">
        <v>1860</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140215</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190810</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713838</v>
      </c>
      <c r="CS37" s="634"/>
      <c r="CT37" s="634"/>
      <c r="CU37" s="634"/>
      <c r="CV37" s="634"/>
      <c r="CW37" s="634"/>
      <c r="CX37" s="634"/>
      <c r="CY37" s="635"/>
      <c r="CZ37" s="624">
        <v>5.0999999999999996</v>
      </c>
      <c r="DA37" s="636"/>
      <c r="DB37" s="636"/>
      <c r="DC37" s="637"/>
      <c r="DD37" s="627">
        <v>692027</v>
      </c>
      <c r="DE37" s="634"/>
      <c r="DF37" s="634"/>
      <c r="DG37" s="634"/>
      <c r="DH37" s="634"/>
      <c r="DI37" s="634"/>
      <c r="DJ37" s="634"/>
      <c r="DK37" s="635"/>
      <c r="DL37" s="627">
        <v>686361</v>
      </c>
      <c r="DM37" s="634"/>
      <c r="DN37" s="634"/>
      <c r="DO37" s="634"/>
      <c r="DP37" s="634"/>
      <c r="DQ37" s="634"/>
      <c r="DR37" s="634"/>
      <c r="DS37" s="634"/>
      <c r="DT37" s="634"/>
      <c r="DU37" s="634"/>
      <c r="DV37" s="635"/>
      <c r="DW37" s="624">
        <v>10.5</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1366318</v>
      </c>
      <c r="S38" s="622"/>
      <c r="T38" s="622"/>
      <c r="U38" s="622"/>
      <c r="V38" s="622"/>
      <c r="W38" s="622"/>
      <c r="X38" s="622"/>
      <c r="Y38" s="623"/>
      <c r="Z38" s="659">
        <v>9.1</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10971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2455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1165390</v>
      </c>
      <c r="CS38" s="622"/>
      <c r="CT38" s="622"/>
      <c r="CU38" s="622"/>
      <c r="CV38" s="622"/>
      <c r="CW38" s="622"/>
      <c r="CX38" s="622"/>
      <c r="CY38" s="623"/>
      <c r="CZ38" s="624">
        <v>8.3000000000000007</v>
      </c>
      <c r="DA38" s="636"/>
      <c r="DB38" s="636"/>
      <c r="DC38" s="637"/>
      <c r="DD38" s="627">
        <v>981207</v>
      </c>
      <c r="DE38" s="622"/>
      <c r="DF38" s="622"/>
      <c r="DG38" s="622"/>
      <c r="DH38" s="622"/>
      <c r="DI38" s="622"/>
      <c r="DJ38" s="622"/>
      <c r="DK38" s="623"/>
      <c r="DL38" s="627">
        <v>890869</v>
      </c>
      <c r="DM38" s="622"/>
      <c r="DN38" s="622"/>
      <c r="DO38" s="622"/>
      <c r="DP38" s="622"/>
      <c r="DQ38" s="622"/>
      <c r="DR38" s="622"/>
      <c r="DS38" s="622"/>
      <c r="DT38" s="622"/>
      <c r="DU38" s="622"/>
      <c r="DV38" s="623"/>
      <c r="DW38" s="624">
        <v>13.6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3742</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723076</v>
      </c>
      <c r="CS39" s="634"/>
      <c r="CT39" s="634"/>
      <c r="CU39" s="634"/>
      <c r="CV39" s="634"/>
      <c r="CW39" s="634"/>
      <c r="CX39" s="634"/>
      <c r="CY39" s="635"/>
      <c r="CZ39" s="624">
        <v>5.0999999999999996</v>
      </c>
      <c r="DA39" s="636"/>
      <c r="DB39" s="636"/>
      <c r="DC39" s="637"/>
      <c r="DD39" s="627">
        <v>452225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32218</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67</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23640</v>
      </c>
      <c r="CS40" s="622"/>
      <c r="CT40" s="622"/>
      <c r="CU40" s="622"/>
      <c r="CV40" s="622"/>
      <c r="CW40" s="622"/>
      <c r="CX40" s="622"/>
      <c r="CY40" s="623"/>
      <c r="CZ40" s="624">
        <v>0.2</v>
      </c>
      <c r="DA40" s="636"/>
      <c r="DB40" s="636"/>
      <c r="DC40" s="637"/>
      <c r="DD40" s="627">
        <v>6650</v>
      </c>
      <c r="DE40" s="622"/>
      <c r="DF40" s="622"/>
      <c r="DG40" s="622"/>
      <c r="DH40" s="622"/>
      <c r="DI40" s="622"/>
      <c r="DJ40" s="622"/>
      <c r="DK40" s="623"/>
      <c r="DL40" s="627">
        <v>6650</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15028088</v>
      </c>
      <c r="S41" s="646"/>
      <c r="T41" s="646"/>
      <c r="U41" s="646"/>
      <c r="V41" s="646"/>
      <c r="W41" s="646"/>
      <c r="X41" s="646"/>
      <c r="Y41" s="649"/>
      <c r="Z41" s="650">
        <v>100</v>
      </c>
      <c r="AA41" s="650"/>
      <c r="AB41" s="650"/>
      <c r="AC41" s="650"/>
      <c r="AD41" s="651">
        <v>6532995</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155307</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869868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592</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4187393</v>
      </c>
      <c r="CS42" s="634"/>
      <c r="CT42" s="634"/>
      <c r="CU42" s="634"/>
      <c r="CV42" s="634"/>
      <c r="CW42" s="634"/>
      <c r="CX42" s="634"/>
      <c r="CY42" s="635"/>
      <c r="CZ42" s="624">
        <v>29.8</v>
      </c>
      <c r="DA42" s="636"/>
      <c r="DB42" s="636"/>
      <c r="DC42" s="637"/>
      <c r="DD42" s="627">
        <v>620403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190221</v>
      </c>
      <c r="CS43" s="634"/>
      <c r="CT43" s="634"/>
      <c r="CU43" s="634"/>
      <c r="CV43" s="634"/>
      <c r="CW43" s="634"/>
      <c r="CX43" s="634"/>
      <c r="CY43" s="635"/>
      <c r="CZ43" s="624">
        <v>1.4</v>
      </c>
      <c r="DA43" s="636"/>
      <c r="DB43" s="636"/>
      <c r="DC43" s="637"/>
      <c r="DD43" s="627">
        <v>189016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2028340</v>
      </c>
      <c r="CS44" s="622"/>
      <c r="CT44" s="622"/>
      <c r="CU44" s="622"/>
      <c r="CV44" s="622"/>
      <c r="CW44" s="622"/>
      <c r="CX44" s="622"/>
      <c r="CY44" s="623"/>
      <c r="CZ44" s="624">
        <v>14.4</v>
      </c>
      <c r="DA44" s="625"/>
      <c r="DB44" s="625"/>
      <c r="DC44" s="626"/>
      <c r="DD44" s="627">
        <v>334017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1264816</v>
      </c>
      <c r="CS45" s="634"/>
      <c r="CT45" s="634"/>
      <c r="CU45" s="634"/>
      <c r="CV45" s="634"/>
      <c r="CW45" s="634"/>
      <c r="CX45" s="634"/>
      <c r="CY45" s="635"/>
      <c r="CZ45" s="624">
        <v>9</v>
      </c>
      <c r="DA45" s="636"/>
      <c r="DB45" s="636"/>
      <c r="DC45" s="637"/>
      <c r="DD45" s="627">
        <v>87413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659646</v>
      </c>
      <c r="CS46" s="622"/>
      <c r="CT46" s="622"/>
      <c r="CU46" s="622"/>
      <c r="CV46" s="622"/>
      <c r="CW46" s="622"/>
      <c r="CX46" s="622"/>
      <c r="CY46" s="623"/>
      <c r="CZ46" s="624">
        <v>4.7</v>
      </c>
      <c r="DA46" s="625"/>
      <c r="DB46" s="625"/>
      <c r="DC46" s="626"/>
      <c r="DD46" s="627">
        <v>224913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2159053</v>
      </c>
      <c r="CS47" s="634"/>
      <c r="CT47" s="634"/>
      <c r="CU47" s="634"/>
      <c r="CV47" s="634"/>
      <c r="CW47" s="634"/>
      <c r="CX47" s="634"/>
      <c r="CY47" s="635"/>
      <c r="CZ47" s="624">
        <v>15.3</v>
      </c>
      <c r="DA47" s="636"/>
      <c r="DB47" s="636"/>
      <c r="DC47" s="637"/>
      <c r="DD47" s="627">
        <v>286386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14074792</v>
      </c>
      <c r="CS49" s="606"/>
      <c r="CT49" s="606"/>
      <c r="CU49" s="606"/>
      <c r="CV49" s="606"/>
      <c r="CW49" s="606"/>
      <c r="CX49" s="606"/>
      <c r="CY49" s="607"/>
      <c r="CZ49" s="608">
        <v>100</v>
      </c>
      <c r="DA49" s="609"/>
      <c r="DB49" s="609"/>
      <c r="DC49" s="610"/>
      <c r="DD49" s="611">
        <v>8017342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RSmevyGGSRgrFg2RoGpr3Gt7xeNbb9kY7VIlOTysHXo/m7V993/1+FGoAzOesewIDrnSuaBLwoXAylGUqPdzA==" saltValue="qKfgOtm4y7F3E1emOw6BJ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14973</v>
      </c>
      <c r="R7" s="1103"/>
      <c r="S7" s="1103"/>
      <c r="T7" s="1103"/>
      <c r="U7" s="1103"/>
      <c r="V7" s="1103">
        <v>14020</v>
      </c>
      <c r="W7" s="1103"/>
      <c r="X7" s="1103"/>
      <c r="Y7" s="1103"/>
      <c r="Z7" s="1103"/>
      <c r="AA7" s="1103">
        <v>953</v>
      </c>
      <c r="AB7" s="1103"/>
      <c r="AC7" s="1103"/>
      <c r="AD7" s="1103"/>
      <c r="AE7" s="1104"/>
      <c r="AF7" s="1105">
        <v>889</v>
      </c>
      <c r="AG7" s="1106"/>
      <c r="AH7" s="1106"/>
      <c r="AI7" s="1106"/>
      <c r="AJ7" s="1107"/>
      <c r="AK7" s="1108">
        <v>207</v>
      </c>
      <c r="AL7" s="1109"/>
      <c r="AM7" s="1109"/>
      <c r="AN7" s="1109"/>
      <c r="AO7" s="1109"/>
      <c r="AP7" s="1109">
        <v>13580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555</v>
      </c>
      <c r="BT7" s="1100"/>
      <c r="BU7" s="1100"/>
      <c r="BV7" s="1100"/>
      <c r="BW7" s="1100"/>
      <c r="BX7" s="1100"/>
      <c r="BY7" s="1100"/>
      <c r="BZ7" s="1100"/>
      <c r="CA7" s="1100"/>
      <c r="CB7" s="1100"/>
      <c r="CC7" s="1100"/>
      <c r="CD7" s="1100"/>
      <c r="CE7" s="1100"/>
      <c r="CF7" s="1100"/>
      <c r="CG7" s="1112"/>
      <c r="CH7" s="1096">
        <v>-6</v>
      </c>
      <c r="CI7" s="1097"/>
      <c r="CJ7" s="1097"/>
      <c r="CK7" s="1097"/>
      <c r="CL7" s="1098"/>
      <c r="CM7" s="1096">
        <v>34</v>
      </c>
      <c r="CN7" s="1097"/>
      <c r="CO7" s="1097"/>
      <c r="CP7" s="1097"/>
      <c r="CQ7" s="1098"/>
      <c r="CR7" s="1096">
        <v>10</v>
      </c>
      <c r="CS7" s="1097"/>
      <c r="CT7" s="1097"/>
      <c r="CU7" s="1097"/>
      <c r="CV7" s="1098"/>
      <c r="CW7" s="1096" t="s">
        <v>554</v>
      </c>
      <c r="CX7" s="1097"/>
      <c r="CY7" s="1097"/>
      <c r="CZ7" s="1097"/>
      <c r="DA7" s="1098"/>
      <c r="DB7" s="1096" t="s">
        <v>554</v>
      </c>
      <c r="DC7" s="1097"/>
      <c r="DD7" s="1097"/>
      <c r="DE7" s="1097"/>
      <c r="DF7" s="1098"/>
      <c r="DG7" s="1096" t="s">
        <v>554</v>
      </c>
      <c r="DH7" s="1097"/>
      <c r="DI7" s="1097"/>
      <c r="DJ7" s="1097"/>
      <c r="DK7" s="1098"/>
      <c r="DL7" s="1096" t="s">
        <v>554</v>
      </c>
      <c r="DM7" s="1097"/>
      <c r="DN7" s="1097"/>
      <c r="DO7" s="1097"/>
      <c r="DP7" s="1098"/>
      <c r="DQ7" s="1096" t="s">
        <v>554</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131</v>
      </c>
      <c r="R8" s="1039"/>
      <c r="S8" s="1039"/>
      <c r="T8" s="1039"/>
      <c r="U8" s="1039"/>
      <c r="V8" s="1039">
        <v>131</v>
      </c>
      <c r="W8" s="1039"/>
      <c r="X8" s="1039"/>
      <c r="Y8" s="1039"/>
      <c r="Z8" s="1039"/>
      <c r="AA8" s="1039">
        <v>0</v>
      </c>
      <c r="AB8" s="1039"/>
      <c r="AC8" s="1039"/>
      <c r="AD8" s="1039"/>
      <c r="AE8" s="1040"/>
      <c r="AF8" s="1035" t="s">
        <v>122</v>
      </c>
      <c r="AG8" s="1036"/>
      <c r="AH8" s="1036"/>
      <c r="AI8" s="1036"/>
      <c r="AJ8" s="1037"/>
      <c r="AK8" s="1080">
        <v>91</v>
      </c>
      <c r="AL8" s="1081"/>
      <c r="AM8" s="1081"/>
      <c r="AN8" s="1081"/>
      <c r="AO8" s="1081"/>
      <c r="AP8" s="1081" t="s">
        <v>554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556</v>
      </c>
      <c r="BT8" s="993"/>
      <c r="BU8" s="993"/>
      <c r="BV8" s="993"/>
      <c r="BW8" s="993"/>
      <c r="BX8" s="993"/>
      <c r="BY8" s="993"/>
      <c r="BZ8" s="993"/>
      <c r="CA8" s="993"/>
      <c r="CB8" s="993"/>
      <c r="CC8" s="993"/>
      <c r="CD8" s="993"/>
      <c r="CE8" s="993"/>
      <c r="CF8" s="993"/>
      <c r="CG8" s="1014"/>
      <c r="CH8" s="989">
        <v>3</v>
      </c>
      <c r="CI8" s="990"/>
      <c r="CJ8" s="990"/>
      <c r="CK8" s="990"/>
      <c r="CL8" s="991"/>
      <c r="CM8" s="989">
        <v>45</v>
      </c>
      <c r="CN8" s="990"/>
      <c r="CO8" s="990"/>
      <c r="CP8" s="990"/>
      <c r="CQ8" s="991"/>
      <c r="CR8" s="989">
        <v>20</v>
      </c>
      <c r="CS8" s="990"/>
      <c r="CT8" s="990"/>
      <c r="CU8" s="990"/>
      <c r="CV8" s="991"/>
      <c r="CW8" s="989" t="s">
        <v>554</v>
      </c>
      <c r="CX8" s="990"/>
      <c r="CY8" s="990"/>
      <c r="CZ8" s="990"/>
      <c r="DA8" s="991"/>
      <c r="DB8" s="989" t="s">
        <v>554</v>
      </c>
      <c r="DC8" s="990"/>
      <c r="DD8" s="990"/>
      <c r="DE8" s="990"/>
      <c r="DF8" s="991"/>
      <c r="DG8" s="989" t="s">
        <v>554</v>
      </c>
      <c r="DH8" s="990"/>
      <c r="DI8" s="990"/>
      <c r="DJ8" s="990"/>
      <c r="DK8" s="991"/>
      <c r="DL8" s="989" t="s">
        <v>554</v>
      </c>
      <c r="DM8" s="990"/>
      <c r="DN8" s="990"/>
      <c r="DO8" s="990"/>
      <c r="DP8" s="991"/>
      <c r="DQ8" s="989" t="s">
        <v>554</v>
      </c>
      <c r="DR8" s="990"/>
      <c r="DS8" s="990"/>
      <c r="DT8" s="990"/>
      <c r="DU8" s="991"/>
      <c r="DV8" s="992"/>
      <c r="DW8" s="993"/>
      <c r="DX8" s="993"/>
      <c r="DY8" s="993"/>
      <c r="DZ8" s="994"/>
      <c r="EA8" s="234"/>
    </row>
    <row r="9" spans="1:131" s="235" customFormat="1" ht="26.25" customHeight="1" x14ac:dyDescent="0.15">
      <c r="A9" s="238">
        <v>3</v>
      </c>
      <c r="B9" s="1030" t="s">
        <v>377</v>
      </c>
      <c r="C9" s="1031"/>
      <c r="D9" s="1031"/>
      <c r="E9" s="1031"/>
      <c r="F9" s="1031"/>
      <c r="G9" s="1031"/>
      <c r="H9" s="1031"/>
      <c r="I9" s="1031"/>
      <c r="J9" s="1031"/>
      <c r="K9" s="1031"/>
      <c r="L9" s="1031"/>
      <c r="M9" s="1031"/>
      <c r="N9" s="1031"/>
      <c r="O9" s="1031"/>
      <c r="P9" s="1032"/>
      <c r="Q9" s="1038">
        <v>24</v>
      </c>
      <c r="R9" s="1039"/>
      <c r="S9" s="1039"/>
      <c r="T9" s="1039"/>
      <c r="U9" s="1039"/>
      <c r="V9" s="1039">
        <v>24</v>
      </c>
      <c r="W9" s="1039"/>
      <c r="X9" s="1039"/>
      <c r="Y9" s="1039"/>
      <c r="Z9" s="1039"/>
      <c r="AA9" s="1039">
        <v>0</v>
      </c>
      <c r="AB9" s="1039"/>
      <c r="AC9" s="1039"/>
      <c r="AD9" s="1039"/>
      <c r="AE9" s="1040"/>
      <c r="AF9" s="1035" t="s">
        <v>122</v>
      </c>
      <c r="AG9" s="1036"/>
      <c r="AH9" s="1036"/>
      <c r="AI9" s="1036"/>
      <c r="AJ9" s="1037"/>
      <c r="AK9" s="1080">
        <v>7</v>
      </c>
      <c r="AL9" s="1081"/>
      <c r="AM9" s="1081"/>
      <c r="AN9" s="1081"/>
      <c r="AO9" s="1081"/>
      <c r="AP9" s="1081" t="s">
        <v>554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v>15028</v>
      </c>
      <c r="R23" s="1061"/>
      <c r="S23" s="1061"/>
      <c r="T23" s="1061"/>
      <c r="U23" s="1061"/>
      <c r="V23" s="1061">
        <v>14075</v>
      </c>
      <c r="W23" s="1061"/>
      <c r="X23" s="1061"/>
      <c r="Y23" s="1061"/>
      <c r="Z23" s="1061"/>
      <c r="AA23" s="1061">
        <v>953</v>
      </c>
      <c r="AB23" s="1061"/>
      <c r="AC23" s="1061"/>
      <c r="AD23" s="1061"/>
      <c r="AE23" s="1068"/>
      <c r="AF23" s="1069">
        <v>889</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3125</v>
      </c>
      <c r="R28" s="1051"/>
      <c r="S28" s="1051"/>
      <c r="T28" s="1051"/>
      <c r="U28" s="1051"/>
      <c r="V28" s="1051">
        <v>2934</v>
      </c>
      <c r="W28" s="1051"/>
      <c r="X28" s="1051"/>
      <c r="Y28" s="1051"/>
      <c r="Z28" s="1051"/>
      <c r="AA28" s="1051">
        <v>191</v>
      </c>
      <c r="AB28" s="1051"/>
      <c r="AC28" s="1051"/>
      <c r="AD28" s="1051"/>
      <c r="AE28" s="1052"/>
      <c r="AF28" s="1053">
        <v>191</v>
      </c>
      <c r="AG28" s="1051"/>
      <c r="AH28" s="1051"/>
      <c r="AI28" s="1051"/>
      <c r="AJ28" s="1054"/>
      <c r="AK28" s="1042">
        <v>155</v>
      </c>
      <c r="AL28" s="1043"/>
      <c r="AM28" s="1043"/>
      <c r="AN28" s="1043"/>
      <c r="AO28" s="1043"/>
      <c r="AP28" s="1043" t="s">
        <v>554</v>
      </c>
      <c r="AQ28" s="1043"/>
      <c r="AR28" s="1043"/>
      <c r="AS28" s="1043"/>
      <c r="AT28" s="1043"/>
      <c r="AU28" s="1043" t="s">
        <v>554</v>
      </c>
      <c r="AV28" s="1043"/>
      <c r="AW28" s="1043"/>
      <c r="AX28" s="1043"/>
      <c r="AY28" s="1043"/>
      <c r="AZ28" s="1044" t="s">
        <v>554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2756</v>
      </c>
      <c r="R29" s="1039"/>
      <c r="S29" s="1039"/>
      <c r="T29" s="1039"/>
      <c r="U29" s="1039"/>
      <c r="V29" s="1039">
        <v>2425</v>
      </c>
      <c r="W29" s="1039"/>
      <c r="X29" s="1039"/>
      <c r="Y29" s="1039"/>
      <c r="Z29" s="1039"/>
      <c r="AA29" s="1039">
        <v>331</v>
      </c>
      <c r="AB29" s="1039"/>
      <c r="AC29" s="1039"/>
      <c r="AD29" s="1039"/>
      <c r="AE29" s="1040"/>
      <c r="AF29" s="1035">
        <v>331</v>
      </c>
      <c r="AG29" s="1036"/>
      <c r="AH29" s="1036"/>
      <c r="AI29" s="1036"/>
      <c r="AJ29" s="1037"/>
      <c r="AK29" s="980">
        <v>388</v>
      </c>
      <c r="AL29" s="971"/>
      <c r="AM29" s="971"/>
      <c r="AN29" s="971"/>
      <c r="AO29" s="971"/>
      <c r="AP29" s="971" t="s">
        <v>554</v>
      </c>
      <c r="AQ29" s="971"/>
      <c r="AR29" s="971"/>
      <c r="AS29" s="971"/>
      <c r="AT29" s="971"/>
      <c r="AU29" s="971" t="s">
        <v>554</v>
      </c>
      <c r="AV29" s="971"/>
      <c r="AW29" s="971"/>
      <c r="AX29" s="971"/>
      <c r="AY29" s="971"/>
      <c r="AZ29" s="1041" t="s">
        <v>554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319</v>
      </c>
      <c r="R30" s="1039"/>
      <c r="S30" s="1039"/>
      <c r="T30" s="1039"/>
      <c r="U30" s="1039"/>
      <c r="V30" s="1039">
        <v>317</v>
      </c>
      <c r="W30" s="1039"/>
      <c r="X30" s="1039"/>
      <c r="Y30" s="1039"/>
      <c r="Z30" s="1039"/>
      <c r="AA30" s="1039">
        <v>2</v>
      </c>
      <c r="AB30" s="1039"/>
      <c r="AC30" s="1039"/>
      <c r="AD30" s="1039"/>
      <c r="AE30" s="1040"/>
      <c r="AF30" s="1035">
        <v>2</v>
      </c>
      <c r="AG30" s="1036"/>
      <c r="AH30" s="1036"/>
      <c r="AI30" s="1036"/>
      <c r="AJ30" s="1037"/>
      <c r="AK30" s="980">
        <v>112</v>
      </c>
      <c r="AL30" s="971"/>
      <c r="AM30" s="971"/>
      <c r="AN30" s="971"/>
      <c r="AO30" s="971"/>
      <c r="AP30" s="971" t="s">
        <v>554</v>
      </c>
      <c r="AQ30" s="971"/>
      <c r="AR30" s="971"/>
      <c r="AS30" s="971"/>
      <c r="AT30" s="971"/>
      <c r="AU30" s="971" t="s">
        <v>554</v>
      </c>
      <c r="AV30" s="971"/>
      <c r="AW30" s="971"/>
      <c r="AX30" s="971"/>
      <c r="AY30" s="971"/>
      <c r="AZ30" s="1041" t="s">
        <v>554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230</v>
      </c>
      <c r="R31" s="1039"/>
      <c r="S31" s="1039"/>
      <c r="T31" s="1039"/>
      <c r="U31" s="1039"/>
      <c r="V31" s="1039">
        <v>203</v>
      </c>
      <c r="W31" s="1039"/>
      <c r="X31" s="1039"/>
      <c r="Y31" s="1039"/>
      <c r="Z31" s="1039"/>
      <c r="AA31" s="1039">
        <v>27</v>
      </c>
      <c r="AB31" s="1039"/>
      <c r="AC31" s="1039"/>
      <c r="AD31" s="1039"/>
      <c r="AE31" s="1040"/>
      <c r="AF31" s="1035">
        <v>348</v>
      </c>
      <c r="AG31" s="1036"/>
      <c r="AH31" s="1036"/>
      <c r="AI31" s="1036"/>
      <c r="AJ31" s="1037"/>
      <c r="AK31" s="980">
        <v>11</v>
      </c>
      <c r="AL31" s="971"/>
      <c r="AM31" s="971"/>
      <c r="AN31" s="971"/>
      <c r="AO31" s="971"/>
      <c r="AP31" s="971">
        <v>685</v>
      </c>
      <c r="AQ31" s="971"/>
      <c r="AR31" s="971"/>
      <c r="AS31" s="971"/>
      <c r="AT31" s="971"/>
      <c r="AU31" s="971">
        <v>34</v>
      </c>
      <c r="AV31" s="971"/>
      <c r="AW31" s="971"/>
      <c r="AX31" s="971"/>
      <c r="AY31" s="971"/>
      <c r="AZ31" s="1041" t="s">
        <v>554</v>
      </c>
      <c r="BA31" s="1041"/>
      <c r="BB31" s="1041"/>
      <c r="BC31" s="1041"/>
      <c r="BD31" s="1041"/>
      <c r="BE31" s="972" t="s">
        <v>395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396</v>
      </c>
      <c r="C32" s="1031"/>
      <c r="D32" s="1031"/>
      <c r="E32" s="1031"/>
      <c r="F32" s="1031"/>
      <c r="G32" s="1031"/>
      <c r="H32" s="1031"/>
      <c r="I32" s="1031"/>
      <c r="J32" s="1031"/>
      <c r="K32" s="1031"/>
      <c r="L32" s="1031"/>
      <c r="M32" s="1031"/>
      <c r="N32" s="1031"/>
      <c r="O32" s="1031"/>
      <c r="P32" s="1032"/>
      <c r="Q32" s="1038">
        <v>375</v>
      </c>
      <c r="R32" s="1039"/>
      <c r="S32" s="1039"/>
      <c r="T32" s="1039"/>
      <c r="U32" s="1039"/>
      <c r="V32" s="1039">
        <v>341</v>
      </c>
      <c r="W32" s="1039"/>
      <c r="X32" s="1039"/>
      <c r="Y32" s="1039"/>
      <c r="Z32" s="1039"/>
      <c r="AA32" s="1039">
        <v>34</v>
      </c>
      <c r="AB32" s="1039"/>
      <c r="AC32" s="1039"/>
      <c r="AD32" s="1039"/>
      <c r="AE32" s="1040"/>
      <c r="AF32" s="1035">
        <v>34</v>
      </c>
      <c r="AG32" s="1036"/>
      <c r="AH32" s="1036"/>
      <c r="AI32" s="1036"/>
      <c r="AJ32" s="1037"/>
      <c r="AK32" s="980">
        <v>120</v>
      </c>
      <c r="AL32" s="971"/>
      <c r="AM32" s="971"/>
      <c r="AN32" s="971"/>
      <c r="AO32" s="971"/>
      <c r="AP32" s="971">
        <v>480</v>
      </c>
      <c r="AQ32" s="971"/>
      <c r="AR32" s="971"/>
      <c r="AS32" s="971"/>
      <c r="AT32" s="971"/>
      <c r="AU32" s="971">
        <v>436</v>
      </c>
      <c r="AV32" s="971"/>
      <c r="AW32" s="971"/>
      <c r="AX32" s="971"/>
      <c r="AY32" s="971"/>
      <c r="AZ32" s="1041" t="s">
        <v>554</v>
      </c>
      <c r="BA32" s="1041"/>
      <c r="BB32" s="1041"/>
      <c r="BC32" s="1041"/>
      <c r="BD32" s="1041"/>
      <c r="BE32" s="972" t="s">
        <v>397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398</v>
      </c>
      <c r="C33" s="1031"/>
      <c r="D33" s="1031"/>
      <c r="E33" s="1031"/>
      <c r="F33" s="1031"/>
      <c r="G33" s="1031"/>
      <c r="H33" s="1031"/>
      <c r="I33" s="1031"/>
      <c r="J33" s="1031"/>
      <c r="K33" s="1031"/>
      <c r="L33" s="1031"/>
      <c r="M33" s="1031"/>
      <c r="N33" s="1031"/>
      <c r="O33" s="1031"/>
      <c r="P33" s="1032"/>
      <c r="Q33" s="1038">
        <v>59</v>
      </c>
      <c r="R33" s="1039"/>
      <c r="S33" s="1039"/>
      <c r="T33" s="1039"/>
      <c r="U33" s="1039"/>
      <c r="V33" s="1039">
        <v>51</v>
      </c>
      <c r="W33" s="1039"/>
      <c r="X33" s="1039"/>
      <c r="Y33" s="1039"/>
      <c r="Z33" s="1039"/>
      <c r="AA33" s="1039">
        <v>8</v>
      </c>
      <c r="AB33" s="1039"/>
      <c r="AC33" s="1039"/>
      <c r="AD33" s="1039"/>
      <c r="AE33" s="1040"/>
      <c r="AF33" s="1035">
        <v>8</v>
      </c>
      <c r="AG33" s="1036"/>
      <c r="AH33" s="1036"/>
      <c r="AI33" s="1036"/>
      <c r="AJ33" s="1037"/>
      <c r="AK33" s="980">
        <v>21</v>
      </c>
      <c r="AL33" s="971"/>
      <c r="AM33" s="971"/>
      <c r="AN33" s="971"/>
      <c r="AO33" s="971"/>
      <c r="AP33" s="971">
        <v>65</v>
      </c>
      <c r="AQ33" s="971"/>
      <c r="AR33" s="971"/>
      <c r="AS33" s="971"/>
      <c r="AT33" s="971"/>
      <c r="AU33" s="971">
        <v>65</v>
      </c>
      <c r="AV33" s="971"/>
      <c r="AW33" s="971"/>
      <c r="AX33" s="971"/>
      <c r="AY33" s="971"/>
      <c r="AZ33" s="1041" t="s">
        <v>554</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914</v>
      </c>
      <c r="AG63" s="959"/>
      <c r="AH63" s="959"/>
      <c r="AI63" s="959"/>
      <c r="AJ63" s="1022"/>
      <c r="AK63" s="1023"/>
      <c r="AL63" s="963"/>
      <c r="AM63" s="963"/>
      <c r="AN63" s="963"/>
      <c r="AO63" s="963"/>
      <c r="AP63" s="959">
        <v>1230</v>
      </c>
      <c r="AQ63" s="959"/>
      <c r="AR63" s="959"/>
      <c r="AS63" s="959"/>
      <c r="AT63" s="959"/>
      <c r="AU63" s="959">
        <v>535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5250</v>
      </c>
      <c r="R68" s="982"/>
      <c r="S68" s="982"/>
      <c r="T68" s="982"/>
      <c r="U68" s="982"/>
      <c r="V68" s="982">
        <v>5104</v>
      </c>
      <c r="W68" s="982"/>
      <c r="X68" s="982"/>
      <c r="Y68" s="982"/>
      <c r="Z68" s="982"/>
      <c r="AA68" s="982">
        <v>146</v>
      </c>
      <c r="AB68" s="982"/>
      <c r="AC68" s="982"/>
      <c r="AD68" s="982"/>
      <c r="AE68" s="982"/>
      <c r="AF68" s="982">
        <v>146</v>
      </c>
      <c r="AG68" s="982"/>
      <c r="AH68" s="982"/>
      <c r="AI68" s="982"/>
      <c r="AJ68" s="982"/>
      <c r="AK68" s="982">
        <v>2418</v>
      </c>
      <c r="AL68" s="982"/>
      <c r="AM68" s="982"/>
      <c r="AN68" s="982"/>
      <c r="AO68" s="982"/>
      <c r="AP68" s="982" t="s">
        <v>557</v>
      </c>
      <c r="AQ68" s="982"/>
      <c r="AR68" s="982"/>
      <c r="AS68" s="982"/>
      <c r="AT68" s="982"/>
      <c r="AU68" s="982" t="s">
        <v>557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2093</v>
      </c>
      <c r="R69" s="971"/>
      <c r="S69" s="971"/>
      <c r="T69" s="971"/>
      <c r="U69" s="971"/>
      <c r="V69" s="971">
        <v>1986</v>
      </c>
      <c r="W69" s="971"/>
      <c r="X69" s="971"/>
      <c r="Y69" s="971"/>
      <c r="Z69" s="971"/>
      <c r="AA69" s="971">
        <v>107</v>
      </c>
      <c r="AB69" s="971"/>
      <c r="AC69" s="971"/>
      <c r="AD69" s="971"/>
      <c r="AE69" s="971"/>
      <c r="AF69" s="971">
        <v>80</v>
      </c>
      <c r="AG69" s="971"/>
      <c r="AH69" s="971"/>
      <c r="AI69" s="971"/>
      <c r="AJ69" s="971"/>
      <c r="AK69" s="971" t="s">
        <v>557</v>
      </c>
      <c r="AL69" s="971"/>
      <c r="AM69" s="971"/>
      <c r="AN69" s="971"/>
      <c r="AO69" s="971"/>
      <c r="AP69" s="971">
        <v>11</v>
      </c>
      <c r="AQ69" s="971"/>
      <c r="AR69" s="971"/>
      <c r="AS69" s="971"/>
      <c r="AT69" s="971"/>
      <c r="AU69" s="971" t="s">
        <v>557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270</v>
      </c>
      <c r="R70" s="971"/>
      <c r="S70" s="971"/>
      <c r="T70" s="971"/>
      <c r="U70" s="971"/>
      <c r="V70" s="971">
        <v>247</v>
      </c>
      <c r="W70" s="971"/>
      <c r="X70" s="971"/>
      <c r="Y70" s="971"/>
      <c r="Z70" s="971"/>
      <c r="AA70" s="971">
        <v>23</v>
      </c>
      <c r="AB70" s="971"/>
      <c r="AC70" s="971"/>
      <c r="AD70" s="971"/>
      <c r="AE70" s="971"/>
      <c r="AF70" s="971">
        <v>23</v>
      </c>
      <c r="AG70" s="971"/>
      <c r="AH70" s="971"/>
      <c r="AI70" s="971"/>
      <c r="AJ70" s="971"/>
      <c r="AK70" s="971" t="s">
        <v>557</v>
      </c>
      <c r="AL70" s="971"/>
      <c r="AM70" s="971"/>
      <c r="AN70" s="971"/>
      <c r="AO70" s="971"/>
      <c r="AP70" s="971" t="s">
        <v>557</v>
      </c>
      <c r="AQ70" s="971"/>
      <c r="AR70" s="971"/>
      <c r="AS70" s="971"/>
      <c r="AT70" s="971"/>
      <c r="AU70" s="971" t="s">
        <v>557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315636</v>
      </c>
      <c r="R71" s="971"/>
      <c r="S71" s="971"/>
      <c r="T71" s="971"/>
      <c r="U71" s="971"/>
      <c r="V71" s="971">
        <v>306127</v>
      </c>
      <c r="W71" s="971"/>
      <c r="X71" s="971"/>
      <c r="Y71" s="971"/>
      <c r="Z71" s="971"/>
      <c r="AA71" s="971">
        <v>9509</v>
      </c>
      <c r="AB71" s="971"/>
      <c r="AC71" s="971"/>
      <c r="AD71" s="971"/>
      <c r="AE71" s="971"/>
      <c r="AF71" s="971">
        <v>6033</v>
      </c>
      <c r="AG71" s="971"/>
      <c r="AH71" s="971"/>
      <c r="AI71" s="971"/>
      <c r="AJ71" s="971"/>
      <c r="AK71" s="971" t="s">
        <v>557</v>
      </c>
      <c r="AL71" s="971"/>
      <c r="AM71" s="971"/>
      <c r="AN71" s="971"/>
      <c r="AO71" s="971"/>
      <c r="AP71" s="971" t="s">
        <v>557</v>
      </c>
      <c r="AQ71" s="971"/>
      <c r="AR71" s="971"/>
      <c r="AS71" s="971"/>
      <c r="AT71" s="971"/>
      <c r="AU71" s="971" t="s">
        <v>557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6282</v>
      </c>
      <c r="AG88" s="959"/>
      <c r="AH88" s="959"/>
      <c r="AI88" s="959"/>
      <c r="AJ88" s="959"/>
      <c r="AK88" s="963"/>
      <c r="AL88" s="963"/>
      <c r="AM88" s="963"/>
      <c r="AN88" s="963"/>
      <c r="AO88" s="963"/>
      <c r="AP88" s="959">
        <v>11</v>
      </c>
      <c r="AQ88" s="959"/>
      <c r="AR88" s="959"/>
      <c r="AS88" s="959"/>
      <c r="AT88" s="959"/>
      <c r="AU88" s="959" t="s">
        <v>557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30</v>
      </c>
      <c r="CS102" s="953"/>
      <c r="CT102" s="953"/>
      <c r="CU102" s="953"/>
      <c r="CV102" s="954"/>
      <c r="CW102" s="952" t="s">
        <v>557</v>
      </c>
      <c r="CX102" s="953"/>
      <c r="CY102" s="953"/>
      <c r="CZ102" s="953"/>
      <c r="DA102" s="954"/>
      <c r="DB102" s="952" t="s">
        <v>557</v>
      </c>
      <c r="DC102" s="953"/>
      <c r="DD102" s="953"/>
      <c r="DE102" s="953"/>
      <c r="DF102" s="954"/>
      <c r="DG102" s="952" t="s">
        <v>557</v>
      </c>
      <c r="DH102" s="953"/>
      <c r="DI102" s="953"/>
      <c r="DJ102" s="953"/>
      <c r="DK102" s="954"/>
      <c r="DL102" s="952" t="s">
        <v>557</v>
      </c>
      <c r="DM102" s="953"/>
      <c r="DN102" s="953"/>
      <c r="DO102" s="953"/>
      <c r="DP102" s="954"/>
      <c r="DQ102" s="952" t="s">
        <v>557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1039379</v>
      </c>
      <c r="AB110" s="889"/>
      <c r="AC110" s="889"/>
      <c r="AD110" s="889"/>
      <c r="AE110" s="890"/>
      <c r="AF110" s="891">
        <v>1091673</v>
      </c>
      <c r="AG110" s="889"/>
      <c r="AH110" s="889"/>
      <c r="AI110" s="889"/>
      <c r="AJ110" s="890"/>
      <c r="AK110" s="891">
        <v>1119780</v>
      </c>
      <c r="AL110" s="889"/>
      <c r="AM110" s="889"/>
      <c r="AN110" s="889"/>
      <c r="AO110" s="890"/>
      <c r="AP110" s="892">
        <v>20.2</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12708007</v>
      </c>
      <c r="BR110" s="842"/>
      <c r="BS110" s="842"/>
      <c r="BT110" s="842"/>
      <c r="BU110" s="842"/>
      <c r="BV110" s="842">
        <v>13281028</v>
      </c>
      <c r="BW110" s="842"/>
      <c r="BX110" s="842"/>
      <c r="BY110" s="842"/>
      <c r="BZ110" s="842"/>
      <c r="CA110" s="842">
        <v>13580214</v>
      </c>
      <c r="CB110" s="842"/>
      <c r="CC110" s="842"/>
      <c r="CD110" s="842"/>
      <c r="CE110" s="842"/>
      <c r="CF110" s="866">
        <v>244.5</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553621</v>
      </c>
      <c r="BR112" s="817"/>
      <c r="BS112" s="817"/>
      <c r="BT112" s="817"/>
      <c r="BU112" s="817"/>
      <c r="BV112" s="817">
        <v>539695</v>
      </c>
      <c r="BW112" s="817"/>
      <c r="BX112" s="817"/>
      <c r="BY112" s="817"/>
      <c r="BZ112" s="817"/>
      <c r="CA112" s="817">
        <v>535000</v>
      </c>
      <c r="CB112" s="817"/>
      <c r="CC112" s="817"/>
      <c r="CD112" s="817"/>
      <c r="CE112" s="817"/>
      <c r="CF112" s="875">
        <v>9.6</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130711</v>
      </c>
      <c r="AB113" s="919"/>
      <c r="AC113" s="919"/>
      <c r="AD113" s="919"/>
      <c r="AE113" s="920"/>
      <c r="AF113" s="921">
        <v>103105</v>
      </c>
      <c r="AG113" s="919"/>
      <c r="AH113" s="919"/>
      <c r="AI113" s="919"/>
      <c r="AJ113" s="920"/>
      <c r="AK113" s="921">
        <v>92642</v>
      </c>
      <c r="AL113" s="919"/>
      <c r="AM113" s="919"/>
      <c r="AN113" s="919"/>
      <c r="AO113" s="920"/>
      <c r="AP113" s="922">
        <v>1.7</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9031</v>
      </c>
      <c r="BR113" s="817"/>
      <c r="BS113" s="817"/>
      <c r="BT113" s="817"/>
      <c r="BU113" s="817"/>
      <c r="BV113" s="817">
        <v>6773</v>
      </c>
      <c r="BW113" s="817"/>
      <c r="BX113" s="817"/>
      <c r="BY113" s="817"/>
      <c r="BZ113" s="817"/>
      <c r="CA113" s="817">
        <v>4516</v>
      </c>
      <c r="CB113" s="817"/>
      <c r="CC113" s="817"/>
      <c r="CD113" s="817"/>
      <c r="CE113" s="817"/>
      <c r="CF113" s="875">
        <v>0.1</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v>2258</v>
      </c>
      <c r="AG114" s="780"/>
      <c r="AH114" s="780"/>
      <c r="AI114" s="780"/>
      <c r="AJ114" s="781"/>
      <c r="AK114" s="782">
        <v>2258</v>
      </c>
      <c r="AL114" s="780"/>
      <c r="AM114" s="780"/>
      <c r="AN114" s="780"/>
      <c r="AO114" s="781"/>
      <c r="AP114" s="824">
        <v>0</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1708987</v>
      </c>
      <c r="BR114" s="817"/>
      <c r="BS114" s="817"/>
      <c r="BT114" s="817"/>
      <c r="BU114" s="817"/>
      <c r="BV114" s="817">
        <v>1601298</v>
      </c>
      <c r="BW114" s="817"/>
      <c r="BX114" s="817"/>
      <c r="BY114" s="817"/>
      <c r="BZ114" s="817"/>
      <c r="CA114" s="817">
        <v>1729013</v>
      </c>
      <c r="CB114" s="817"/>
      <c r="CC114" s="817"/>
      <c r="CD114" s="817"/>
      <c r="CE114" s="817"/>
      <c r="CF114" s="875">
        <v>31.1</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1170090</v>
      </c>
      <c r="AB117" s="903"/>
      <c r="AC117" s="903"/>
      <c r="AD117" s="903"/>
      <c r="AE117" s="904"/>
      <c r="AF117" s="905">
        <v>1197036</v>
      </c>
      <c r="AG117" s="903"/>
      <c r="AH117" s="903"/>
      <c r="AI117" s="903"/>
      <c r="AJ117" s="904"/>
      <c r="AK117" s="905">
        <v>1214680</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14979646</v>
      </c>
      <c r="BR119" s="845"/>
      <c r="BS119" s="845"/>
      <c r="BT119" s="845"/>
      <c r="BU119" s="845"/>
      <c r="BV119" s="845">
        <v>15428794</v>
      </c>
      <c r="BW119" s="845"/>
      <c r="BX119" s="845"/>
      <c r="BY119" s="845"/>
      <c r="BZ119" s="845"/>
      <c r="CA119" s="845">
        <v>15848743</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4812442</v>
      </c>
      <c r="BR120" s="842"/>
      <c r="BS120" s="842"/>
      <c r="BT120" s="842"/>
      <c r="BU120" s="842"/>
      <c r="BV120" s="842">
        <v>5444128</v>
      </c>
      <c r="BW120" s="842"/>
      <c r="BX120" s="842"/>
      <c r="BY120" s="842"/>
      <c r="BZ120" s="842"/>
      <c r="CA120" s="842">
        <v>5839320</v>
      </c>
      <c r="CB120" s="842"/>
      <c r="CC120" s="842"/>
      <c r="CD120" s="842"/>
      <c r="CE120" s="842"/>
      <c r="CF120" s="866">
        <v>105.1</v>
      </c>
      <c r="CG120" s="867"/>
      <c r="CH120" s="867"/>
      <c r="CI120" s="867"/>
      <c r="CJ120" s="867"/>
      <c r="CK120" s="868" t="s">
        <v>449</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448516</v>
      </c>
      <c r="DH120" s="842"/>
      <c r="DI120" s="842"/>
      <c r="DJ120" s="842"/>
      <c r="DK120" s="842"/>
      <c r="DL120" s="842">
        <v>441910</v>
      </c>
      <c r="DM120" s="842"/>
      <c r="DN120" s="842"/>
      <c r="DO120" s="842"/>
      <c r="DP120" s="842"/>
      <c r="DQ120" s="842">
        <v>436182</v>
      </c>
      <c r="DR120" s="842"/>
      <c r="DS120" s="842"/>
      <c r="DT120" s="842"/>
      <c r="DU120" s="842"/>
      <c r="DV120" s="843">
        <v>7.9</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180394</v>
      </c>
      <c r="BR121" s="817"/>
      <c r="BS121" s="817"/>
      <c r="BT121" s="817"/>
      <c r="BU121" s="817"/>
      <c r="BV121" s="817">
        <v>557842</v>
      </c>
      <c r="BW121" s="817"/>
      <c r="BX121" s="817"/>
      <c r="BY121" s="817"/>
      <c r="BZ121" s="817"/>
      <c r="CA121" s="817">
        <v>1020236</v>
      </c>
      <c r="CB121" s="817"/>
      <c r="CC121" s="817"/>
      <c r="CD121" s="817"/>
      <c r="CE121" s="817"/>
      <c r="CF121" s="875">
        <v>18.399999999999999</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75891</v>
      </c>
      <c r="DH121" s="817"/>
      <c r="DI121" s="817"/>
      <c r="DJ121" s="817"/>
      <c r="DK121" s="817"/>
      <c r="DL121" s="817">
        <v>68697</v>
      </c>
      <c r="DM121" s="817"/>
      <c r="DN121" s="817"/>
      <c r="DO121" s="817"/>
      <c r="DP121" s="817"/>
      <c r="DQ121" s="817">
        <v>65253</v>
      </c>
      <c r="DR121" s="817"/>
      <c r="DS121" s="817"/>
      <c r="DT121" s="817"/>
      <c r="DU121" s="817"/>
      <c r="DV121" s="794">
        <v>1.2</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10463380</v>
      </c>
      <c r="BR122" s="845"/>
      <c r="BS122" s="845"/>
      <c r="BT122" s="845"/>
      <c r="BU122" s="845"/>
      <c r="BV122" s="845">
        <v>10438119</v>
      </c>
      <c r="BW122" s="845"/>
      <c r="BX122" s="845"/>
      <c r="BY122" s="845"/>
      <c r="BZ122" s="845"/>
      <c r="CA122" s="845">
        <v>10216848</v>
      </c>
      <c r="CB122" s="845"/>
      <c r="CC122" s="845"/>
      <c r="CD122" s="845"/>
      <c r="CE122" s="845"/>
      <c r="CF122" s="846">
        <v>183.9</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29214</v>
      </c>
      <c r="DH122" s="817"/>
      <c r="DI122" s="817"/>
      <c r="DJ122" s="817"/>
      <c r="DK122" s="817"/>
      <c r="DL122" s="817">
        <v>29088</v>
      </c>
      <c r="DM122" s="817"/>
      <c r="DN122" s="817"/>
      <c r="DO122" s="817"/>
      <c r="DP122" s="817"/>
      <c r="DQ122" s="817">
        <v>33565</v>
      </c>
      <c r="DR122" s="817"/>
      <c r="DS122" s="817"/>
      <c r="DT122" s="817"/>
      <c r="DU122" s="817"/>
      <c r="DV122" s="794">
        <v>0.6</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15456216</v>
      </c>
      <c r="BR123" s="833"/>
      <c r="BS123" s="833"/>
      <c r="BT123" s="833"/>
      <c r="BU123" s="833"/>
      <c r="BV123" s="833">
        <v>16440089</v>
      </c>
      <c r="BW123" s="833"/>
      <c r="BX123" s="833"/>
      <c r="BY123" s="833"/>
      <c r="BZ123" s="833"/>
      <c r="CA123" s="833">
        <v>17076404</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55074</v>
      </c>
      <c r="AB128" s="801"/>
      <c r="AC128" s="801"/>
      <c r="AD128" s="801"/>
      <c r="AE128" s="802"/>
      <c r="AF128" s="803">
        <v>55526</v>
      </c>
      <c r="AG128" s="801"/>
      <c r="AH128" s="801"/>
      <c r="AI128" s="801"/>
      <c r="AJ128" s="802"/>
      <c r="AK128" s="803">
        <v>44857</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14.26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6570242</v>
      </c>
      <c r="AB129" s="780"/>
      <c r="AC129" s="780"/>
      <c r="AD129" s="780"/>
      <c r="AE129" s="781"/>
      <c r="AF129" s="782">
        <v>6378184</v>
      </c>
      <c r="AG129" s="780"/>
      <c r="AH129" s="780"/>
      <c r="AI129" s="780"/>
      <c r="AJ129" s="781"/>
      <c r="AK129" s="782">
        <v>6434184</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19.260000000000002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846943</v>
      </c>
      <c r="AB130" s="780"/>
      <c r="AC130" s="780"/>
      <c r="AD130" s="780"/>
      <c r="AE130" s="781"/>
      <c r="AF130" s="782">
        <v>865293</v>
      </c>
      <c r="AG130" s="780"/>
      <c r="AH130" s="780"/>
      <c r="AI130" s="780"/>
      <c r="AJ130" s="781"/>
      <c r="AK130" s="782">
        <v>879277</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4.9000000000000004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5723299</v>
      </c>
      <c r="AB131" s="764"/>
      <c r="AC131" s="764"/>
      <c r="AD131" s="764"/>
      <c r="AE131" s="765"/>
      <c r="AF131" s="766">
        <v>5512891</v>
      </c>
      <c r="AG131" s="764"/>
      <c r="AH131" s="764"/>
      <c r="AI131" s="764"/>
      <c r="AJ131" s="765"/>
      <c r="AK131" s="766">
        <v>5554907</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4.6838894839999998</v>
      </c>
      <c r="AB132" s="745"/>
      <c r="AC132" s="745"/>
      <c r="AD132" s="745"/>
      <c r="AE132" s="746"/>
      <c r="AF132" s="747">
        <v>5.0103838439999997</v>
      </c>
      <c r="AG132" s="745"/>
      <c r="AH132" s="745"/>
      <c r="AI132" s="745"/>
      <c r="AJ132" s="746"/>
      <c r="AK132" s="747">
        <v>5.2304386010000004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4.3</v>
      </c>
      <c r="AB133" s="724"/>
      <c r="AC133" s="724"/>
      <c r="AD133" s="724"/>
      <c r="AE133" s="725"/>
      <c r="AF133" s="723">
        <v>4.5999999999999996</v>
      </c>
      <c r="AG133" s="724"/>
      <c r="AH133" s="724"/>
      <c r="AI133" s="724"/>
      <c r="AJ133" s="725"/>
      <c r="AK133" s="723">
        <v>4.9000000000000004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w5qLN7bg9PNQjttSwo7Y4AlA63A9XxIkDOoBua5ifEhc1sxSwyX06TcDs2B2vmLVcpD0yYYrmRly2ft1do4YQ==" saltValue="YIxluLKMC/Ashz4xHoVU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zj7+HVzEMWTL+FPNKQ4buZ8fFoaa8KwdqR5P70X8dhWGMjJmZDzOL/ebhbtMuinnm+4SQRvoUV3HU8TGw4/1g==" saltValue="FLUSbijdA/vD6F+eQ6TA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5Tu7UjFRXbqmakwEvd0LeLPxOovygMlMw6seEVTU6NtczNt8VSncoZ57AKokBjvdhCH9xof9dbY+UMzUvLJAQ==" saltValue="tOwgdR34h4lYYX+F0Y2I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1673289</v>
      </c>
      <c r="AP9" s="281">
        <v>109480</v>
      </c>
      <c r="AQ9" s="282">
        <v>93942</v>
      </c>
      <c r="AR9" s="283">
        <v>16.5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248873</v>
      </c>
      <c r="AP10" s="284">
        <v>16283</v>
      </c>
      <c r="AQ10" s="285">
        <v>12590</v>
      </c>
      <c r="AR10" s="286">
        <v>29.3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t="s">
        <v>490</v>
      </c>
      <c r="AP11" s="284" t="s">
        <v>490</v>
      </c>
      <c r="AQ11" s="285">
        <v>461</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490</v>
      </c>
      <c r="AP12" s="284" t="s">
        <v>490</v>
      </c>
      <c r="AQ12" s="285">
        <v>24</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93145</v>
      </c>
      <c r="AP13" s="284">
        <v>6094</v>
      </c>
      <c r="AQ13" s="285">
        <v>3962</v>
      </c>
      <c r="AR13" s="286">
        <v>53.8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190221</v>
      </c>
      <c r="AP14" s="284">
        <v>12446</v>
      </c>
      <c r="AQ14" s="285">
        <v>1657</v>
      </c>
      <c r="AR14" s="286">
        <v>651.1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-40936</v>
      </c>
      <c r="AP15" s="284">
        <v>-2678</v>
      </c>
      <c r="AQ15" s="285">
        <v>-5526</v>
      </c>
      <c r="AR15" s="286">
        <v>-51.5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2164592</v>
      </c>
      <c r="AP16" s="284">
        <v>141625</v>
      </c>
      <c r="AQ16" s="285">
        <v>107111</v>
      </c>
      <c r="AR16" s="286">
        <v>32.200000000000003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13.02</v>
      </c>
      <c r="AP21" s="298">
        <v>9.3000000000000007</v>
      </c>
      <c r="AQ21" s="299">
        <v>3.72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93.8</v>
      </c>
      <c r="AP22" s="303">
        <v>96.8</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1119780</v>
      </c>
      <c r="AP32" s="312">
        <v>73265</v>
      </c>
      <c r="AQ32" s="313">
        <v>49869</v>
      </c>
      <c r="AR32" s="314">
        <v>46.9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92642</v>
      </c>
      <c r="AP35" s="312">
        <v>6061</v>
      </c>
      <c r="AQ35" s="313">
        <v>14647</v>
      </c>
      <c r="AR35" s="314">
        <v>-58.6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2258</v>
      </c>
      <c r="AP36" s="312">
        <v>148</v>
      </c>
      <c r="AQ36" s="313">
        <v>2417</v>
      </c>
      <c r="AR36" s="314">
        <v>-93.9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t="s">
        <v>490</v>
      </c>
      <c r="AP37" s="312" t="s">
        <v>490</v>
      </c>
      <c r="AQ37" s="313">
        <v>490</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490</v>
      </c>
      <c r="AP38" s="315" t="s">
        <v>490</v>
      </c>
      <c r="AQ38" s="316">
        <v>2</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-44857</v>
      </c>
      <c r="AP39" s="312">
        <v>-2935</v>
      </c>
      <c r="AQ39" s="313">
        <v>-2755</v>
      </c>
      <c r="AR39" s="314">
        <v>6.5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-879277</v>
      </c>
      <c r="AP40" s="312">
        <v>-57529</v>
      </c>
      <c r="AQ40" s="313">
        <v>-44075</v>
      </c>
      <c r="AR40" s="314">
        <v>30.5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290546</v>
      </c>
      <c r="AP41" s="312">
        <v>19010</v>
      </c>
      <c r="AQ41" s="313">
        <v>20595</v>
      </c>
      <c r="AR41" s="314">
        <v>-7.7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1852434</v>
      </c>
      <c r="AN51" s="334">
        <v>109076</v>
      </c>
      <c r="AO51" s="335">
        <v>30.8</v>
      </c>
      <c r="AP51" s="336">
        <v>87464</v>
      </c>
      <c r="AQ51" s="337">
        <v>19</v>
      </c>
      <c r="AR51" s="338">
        <v>11.8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500486</v>
      </c>
      <c r="AN52" s="342">
        <v>29470</v>
      </c>
      <c r="AO52" s="343">
        <v>-29.2</v>
      </c>
      <c r="AP52" s="344">
        <v>47479</v>
      </c>
      <c r="AQ52" s="345">
        <v>10.199999999999999</v>
      </c>
      <c r="AR52" s="346">
        <v>-39.4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1958162</v>
      </c>
      <c r="AN53" s="334">
        <v>118275</v>
      </c>
      <c r="AO53" s="335">
        <v>8.4</v>
      </c>
      <c r="AP53" s="336">
        <v>96248</v>
      </c>
      <c r="AQ53" s="337">
        <v>10</v>
      </c>
      <c r="AR53" s="338">
        <v>-1.6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360139</v>
      </c>
      <c r="AN54" s="342">
        <v>21753</v>
      </c>
      <c r="AO54" s="343">
        <v>-26.2</v>
      </c>
      <c r="AP54" s="344">
        <v>55768</v>
      </c>
      <c r="AQ54" s="345">
        <v>17.5</v>
      </c>
      <c r="AR54" s="346">
        <v>-43.7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1195948</v>
      </c>
      <c r="AN55" s="334">
        <v>74094</v>
      </c>
      <c r="AO55" s="335">
        <v>-37.4</v>
      </c>
      <c r="AP55" s="336">
        <v>76413</v>
      </c>
      <c r="AQ55" s="337">
        <v>-20.6</v>
      </c>
      <c r="AR55" s="338">
        <v>-16.8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441752</v>
      </c>
      <c r="AN56" s="342">
        <v>27368</v>
      </c>
      <c r="AO56" s="343">
        <v>25.8</v>
      </c>
      <c r="AP56" s="344">
        <v>39658</v>
      </c>
      <c r="AQ56" s="345">
        <v>-28.9</v>
      </c>
      <c r="AR56" s="346">
        <v>54.7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2161796</v>
      </c>
      <c r="AN57" s="334">
        <v>137484</v>
      </c>
      <c r="AO57" s="335">
        <v>85.6</v>
      </c>
      <c r="AP57" s="336">
        <v>66481</v>
      </c>
      <c r="AQ57" s="337">
        <v>-13</v>
      </c>
      <c r="AR57" s="338">
        <v>98.6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936437</v>
      </c>
      <c r="AN58" s="342">
        <v>59555</v>
      </c>
      <c r="AO58" s="343">
        <v>117.6</v>
      </c>
      <c r="AP58" s="344">
        <v>36120</v>
      </c>
      <c r="AQ58" s="345">
        <v>-8.9</v>
      </c>
      <c r="AR58" s="346">
        <v>126.5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2028340</v>
      </c>
      <c r="AN59" s="334">
        <v>132710</v>
      </c>
      <c r="AO59" s="335">
        <v>-3.5</v>
      </c>
      <c r="AP59" s="336">
        <v>67825</v>
      </c>
      <c r="AQ59" s="337">
        <v>2</v>
      </c>
      <c r="AR59" s="338">
        <v>-5.5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659646</v>
      </c>
      <c r="AN60" s="342">
        <v>43159</v>
      </c>
      <c r="AO60" s="343">
        <v>-27.5</v>
      </c>
      <c r="AP60" s="344">
        <v>39417</v>
      </c>
      <c r="AQ60" s="345">
        <v>9.1</v>
      </c>
      <c r="AR60" s="346">
        <v>-36.6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1839336</v>
      </c>
      <c r="AN61" s="349">
        <v>114328</v>
      </c>
      <c r="AO61" s="350">
        <v>16.8</v>
      </c>
      <c r="AP61" s="351">
        <v>78886</v>
      </c>
      <c r="AQ61" s="352">
        <v>-0.5</v>
      </c>
      <c r="AR61" s="338">
        <v>17.3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579692</v>
      </c>
      <c r="AN62" s="342">
        <v>36261</v>
      </c>
      <c r="AO62" s="343">
        <v>12.1</v>
      </c>
      <c r="AP62" s="344">
        <v>43688</v>
      </c>
      <c r="AQ62" s="345">
        <v>-0.2</v>
      </c>
      <c r="AR62" s="346">
        <v>12.3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q14P5lUo52z8mezOsTEkaB7PRjDiI/u8tlqW+CJ9O1BcpKmfZKRY3U4yyi/ENpAZvdVB2kC1ea77SILnn5Rmw==" saltValue="U9fettC0w40FhQCg62Xa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j8kXozhx0RbPZBuYMm++PteMjwRiY3vZx69bYordVCIG8Es8L8ZVgME9CsyebMY3zN6QXInRsUaCMYmPeywLvw==" saltValue="kUjODPBchVp3JGZI+W/j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ynk7sjvmXOar6KXnnCZwkTNQbHgNAIetheCiZMl7vD9HE5c4v9Z/Sd6vI6XA3lfTta0oDU+xBjwwoeMxjAdpsw==" saltValue="bexqgEzSVmhWXXGm1TCe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23.48</v>
      </c>
      <c r="G47" s="12">
        <v>21.08</v>
      </c>
      <c r="H47" s="12">
        <v>20.09</v>
      </c>
      <c r="I47" s="12">
        <v>22.26</v>
      </c>
      <c r="J47" s="13">
        <v>22.08</v>
      </c>
    </row>
    <row r="48" spans="2:10" ht="57.75" customHeight="1" x14ac:dyDescent="0.15">
      <c r="B48" s="14"/>
      <c r="C48" s="1141" t="s">
        <v>4</v>
      </c>
      <c r="D48" s="1141"/>
      <c r="E48" s="1142"/>
      <c r="F48" s="15">
        <v>5.7</v>
      </c>
      <c r="G48" s="16">
        <v>8.83</v>
      </c>
      <c r="H48" s="16">
        <v>16.48</v>
      </c>
      <c r="I48" s="16">
        <v>12.13</v>
      </c>
      <c r="J48" s="17">
        <v>13.82</v>
      </c>
    </row>
    <row r="49" spans="2:10" ht="57.75" customHeight="1" thickBot="1" x14ac:dyDescent="0.2">
      <c r="B49" s="18"/>
      <c r="C49" s="1143" t="s">
        <v>5</v>
      </c>
      <c r="D49" s="1143"/>
      <c r="E49" s="1144"/>
      <c r="F49" s="19">
        <v>0.85</v>
      </c>
      <c r="G49" s="20">
        <v>1.56</v>
      </c>
      <c r="H49" s="20">
        <v>8.08</v>
      </c>
      <c r="I49" s="20" t="s">
        <v>534</v>
      </c>
      <c r="J49" s="21">
        <v>1.81</v>
      </c>
    </row>
    <row r="50" spans="2:10" x14ac:dyDescent="0.15"/>
  </sheetData>
  <sheetProtection algorithmName="SHA-512" hashValue="ipl83s2+NFPziU03/gNhcAhSODzk9xPhV8yoHXkEnKxxY0wkQ4PZOeOp35oU6M1cWlOM/KDEzx9VQXmgSqH8vw==" saltValue="FeDQTR0FOb+9bmqpAxJA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535</v>
      </c>
      <c r="D34" s="1151"/>
      <c r="E34" s="1152"/>
      <c r="F34" s="32">
        <v>5.69</v>
      </c>
      <c r="G34" s="33">
        <v>8.82</v>
      </c>
      <c r="H34" s="33">
        <v>16.48</v>
      </c>
      <c r="I34" s="33">
        <v>12.12</v>
      </c>
      <c r="J34" s="34">
        <v>13.81</v>
      </c>
      <c r="K34" s="22"/>
      <c r="L34" s="22"/>
      <c r="M34" s="22"/>
      <c r="N34" s="22"/>
      <c r="O34" s="22"/>
      <c r="P34" s="22"/>
    </row>
    <row r="35" spans="1:16" ht="39" customHeight="1" x14ac:dyDescent="0.15">
      <c r="A35" s="22"/>
      <c r="B35" s="35"/>
      <c r="C35" s="1145" t="s">
        <v>536</v>
      </c>
      <c r="D35" s="1146"/>
      <c r="E35" s="1147"/>
      <c r="F35" s="36">
        <v>5.3</v>
      </c>
      <c r="G35" s="37">
        <v>5.2</v>
      </c>
      <c r="H35" s="37">
        <v>4.8499999999999996</v>
      </c>
      <c r="I35" s="37">
        <v>5.19</v>
      </c>
      <c r="J35" s="38">
        <v>5.4</v>
      </c>
      <c r="K35" s="22"/>
      <c r="L35" s="22"/>
      <c r="M35" s="22"/>
      <c r="N35" s="22"/>
      <c r="O35" s="22"/>
      <c r="P35" s="22"/>
    </row>
    <row r="36" spans="1:16" ht="39" customHeight="1" x14ac:dyDescent="0.15">
      <c r="A36" s="22"/>
      <c r="B36" s="35"/>
      <c r="C36" s="1145" t="s">
        <v>537</v>
      </c>
      <c r="D36" s="1146"/>
      <c r="E36" s="1147"/>
      <c r="F36" s="36">
        <v>4.1100000000000003</v>
      </c>
      <c r="G36" s="37">
        <v>3.75</v>
      </c>
      <c r="H36" s="37">
        <v>3.76</v>
      </c>
      <c r="I36" s="37">
        <v>4.47</v>
      </c>
      <c r="J36" s="38">
        <v>5.15</v>
      </c>
      <c r="K36" s="22"/>
      <c r="L36" s="22"/>
      <c r="M36" s="22"/>
      <c r="N36" s="22"/>
      <c r="O36" s="22"/>
      <c r="P36" s="22"/>
    </row>
    <row r="37" spans="1:16" ht="39" customHeight="1" x14ac:dyDescent="0.15">
      <c r="A37" s="22"/>
      <c r="B37" s="35"/>
      <c r="C37" s="1145" t="s">
        <v>538</v>
      </c>
      <c r="D37" s="1146"/>
      <c r="E37" s="1147"/>
      <c r="F37" s="36">
        <v>5.38</v>
      </c>
      <c r="G37" s="37">
        <v>3.43</v>
      </c>
      <c r="H37" s="37">
        <v>3.65</v>
      </c>
      <c r="I37" s="37">
        <v>4.55</v>
      </c>
      <c r="J37" s="38">
        <v>2.96</v>
      </c>
      <c r="K37" s="22"/>
      <c r="L37" s="22"/>
      <c r="M37" s="22"/>
      <c r="N37" s="22"/>
      <c r="O37" s="22"/>
      <c r="P37" s="22"/>
    </row>
    <row r="38" spans="1:16" ht="39" customHeight="1" x14ac:dyDescent="0.15">
      <c r="A38" s="22"/>
      <c r="B38" s="35"/>
      <c r="C38" s="1145" t="s">
        <v>539</v>
      </c>
      <c r="D38" s="1146"/>
      <c r="E38" s="1147"/>
      <c r="F38" s="36">
        <v>0</v>
      </c>
      <c r="G38" s="37">
        <v>0</v>
      </c>
      <c r="H38" s="37">
        <v>0</v>
      </c>
      <c r="I38" s="37">
        <v>0</v>
      </c>
      <c r="J38" s="38">
        <v>0.52</v>
      </c>
      <c r="K38" s="22"/>
      <c r="L38" s="22"/>
      <c r="M38" s="22"/>
      <c r="N38" s="22"/>
      <c r="O38" s="22"/>
      <c r="P38" s="22"/>
    </row>
    <row r="39" spans="1:16" ht="39" customHeight="1" x14ac:dyDescent="0.15">
      <c r="A39" s="22"/>
      <c r="B39" s="35"/>
      <c r="C39" s="1145" t="s">
        <v>540</v>
      </c>
      <c r="D39" s="1146"/>
      <c r="E39" s="1147"/>
      <c r="F39" s="36">
        <v>0</v>
      </c>
      <c r="G39" s="37">
        <v>0</v>
      </c>
      <c r="H39" s="37">
        <v>0</v>
      </c>
      <c r="I39" s="37">
        <v>0</v>
      </c>
      <c r="J39" s="38">
        <v>0.12</v>
      </c>
      <c r="K39" s="22"/>
      <c r="L39" s="22"/>
      <c r="M39" s="22"/>
      <c r="N39" s="22"/>
      <c r="O39" s="22"/>
      <c r="P39" s="22"/>
    </row>
    <row r="40" spans="1:16" ht="39" customHeight="1" x14ac:dyDescent="0.15">
      <c r="A40" s="22"/>
      <c r="B40" s="35"/>
      <c r="C40" s="1145" t="s">
        <v>541</v>
      </c>
      <c r="D40" s="1146"/>
      <c r="E40" s="1147"/>
      <c r="F40" s="36">
        <v>0.03</v>
      </c>
      <c r="G40" s="37">
        <v>0</v>
      </c>
      <c r="H40" s="37">
        <v>0.02</v>
      </c>
      <c r="I40" s="37">
        <v>0.03</v>
      </c>
      <c r="J40" s="38">
        <v>0.03</v>
      </c>
      <c r="K40" s="22"/>
      <c r="L40" s="22"/>
      <c r="M40" s="22"/>
      <c r="N40" s="22"/>
      <c r="O40" s="22"/>
      <c r="P40" s="22"/>
    </row>
    <row r="41" spans="1:16" ht="39" customHeight="1" x14ac:dyDescent="0.15">
      <c r="A41" s="22"/>
      <c r="B41" s="35"/>
      <c r="C41" s="1145" t="s">
        <v>542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544</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V5UPaOLa5UNBsP6MKShwW8EMtefEQ9ZZXvcCEO10UPpOVyCIQUX2CBM1O90BNy/3/SS38utwjPsHtfwsLLJeQ==" saltValue="XF6/QG/26zS0OskqAtWM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1010</v>
      </c>
      <c r="L45" s="60">
        <v>1024</v>
      </c>
      <c r="M45" s="60">
        <v>1039</v>
      </c>
      <c r="N45" s="60">
        <v>1092</v>
      </c>
      <c r="O45" s="61">
        <v>1120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141</v>
      </c>
      <c r="L48" s="64">
        <v>140</v>
      </c>
      <c r="M48" s="64">
        <v>131</v>
      </c>
      <c r="N48" s="64">
        <v>103</v>
      </c>
      <c r="O48" s="65">
        <v>93</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490</v>
      </c>
      <c r="L49" s="64" t="s">
        <v>490</v>
      </c>
      <c r="M49" s="64" t="s">
        <v>490</v>
      </c>
      <c r="N49" s="64">
        <v>2</v>
      </c>
      <c r="O49" s="65">
        <v>2</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490</v>
      </c>
      <c r="L50" s="64" t="s">
        <v>490</v>
      </c>
      <c r="M50" s="64" t="s">
        <v>490</v>
      </c>
      <c r="N50" s="64" t="s">
        <v>490</v>
      </c>
      <c r="O50" s="65" t="s">
        <v>490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937</v>
      </c>
      <c r="L52" s="64">
        <v>929</v>
      </c>
      <c r="M52" s="64">
        <v>902</v>
      </c>
      <c r="N52" s="64">
        <v>921</v>
      </c>
      <c r="O52" s="65">
        <v>924</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214</v>
      </c>
      <c r="L53" s="69">
        <v>235</v>
      </c>
      <c r="M53" s="69">
        <v>268</v>
      </c>
      <c r="N53" s="69">
        <v>276</v>
      </c>
      <c r="O53" s="70">
        <v>291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o5YenvNkI2wAZejRbvXmEXIDzYTZg7LAZ1jELMRWjsKnOIb0gIb/NxP/hzQlyxhCz6c3OgRpCAYRlZBUIk3PA==" saltValue="IVF9pAvVRaspIQxv07Vhz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10009</v>
      </c>
      <c r="J41" s="356">
        <v>11424</v>
      </c>
      <c r="K41" s="356">
        <v>12708</v>
      </c>
      <c r="L41" s="356">
        <v>13281</v>
      </c>
      <c r="M41" s="357">
        <v>13580</v>
      </c>
    </row>
    <row r="42" spans="2:13" ht="27.75" customHeight="1" x14ac:dyDescent="0.15">
      <c r="B42" s="1186"/>
      <c r="C42" s="1187"/>
      <c r="D42" s="106"/>
      <c r="E42" s="1190" t="s">
        <v>32</v>
      </c>
      <c r="F42" s="1190"/>
      <c r="G42" s="1190"/>
      <c r="H42" s="1191"/>
      <c r="I42" s="358" t="s">
        <v>490</v>
      </c>
      <c r="J42" s="359" t="s">
        <v>490</v>
      </c>
      <c r="K42" s="359" t="s">
        <v>490</v>
      </c>
      <c r="L42" s="359" t="s">
        <v>490</v>
      </c>
      <c r="M42" s="360" t="s">
        <v>490</v>
      </c>
    </row>
    <row r="43" spans="2:13" ht="27.75" customHeight="1" x14ac:dyDescent="0.15">
      <c r="B43" s="1186"/>
      <c r="C43" s="1187"/>
      <c r="D43" s="106"/>
      <c r="E43" s="1190" t="s">
        <v>33</v>
      </c>
      <c r="F43" s="1190"/>
      <c r="G43" s="1190"/>
      <c r="H43" s="1191"/>
      <c r="I43" s="358">
        <v>713</v>
      </c>
      <c r="J43" s="359">
        <v>614</v>
      </c>
      <c r="K43" s="359">
        <v>554</v>
      </c>
      <c r="L43" s="359">
        <v>540</v>
      </c>
      <c r="M43" s="360">
        <v>535</v>
      </c>
    </row>
    <row r="44" spans="2:13" ht="27.75" customHeight="1" x14ac:dyDescent="0.15">
      <c r="B44" s="1186"/>
      <c r="C44" s="1187"/>
      <c r="D44" s="106"/>
      <c r="E44" s="1190" t="s">
        <v>34</v>
      </c>
      <c r="F44" s="1190"/>
      <c r="G44" s="1190"/>
      <c r="H44" s="1191"/>
      <c r="I44" s="358" t="s">
        <v>490</v>
      </c>
      <c r="J44" s="359">
        <v>8</v>
      </c>
      <c r="K44" s="359">
        <v>9</v>
      </c>
      <c r="L44" s="359">
        <v>7</v>
      </c>
      <c r="M44" s="360">
        <v>5</v>
      </c>
    </row>
    <row r="45" spans="2:13" ht="27.75" customHeight="1" x14ac:dyDescent="0.15">
      <c r="B45" s="1186"/>
      <c r="C45" s="1187"/>
      <c r="D45" s="106"/>
      <c r="E45" s="1190" t="s">
        <v>35</v>
      </c>
      <c r="F45" s="1190"/>
      <c r="G45" s="1190"/>
      <c r="H45" s="1191"/>
      <c r="I45" s="358">
        <v>1787</v>
      </c>
      <c r="J45" s="359">
        <v>1846</v>
      </c>
      <c r="K45" s="359">
        <v>1709</v>
      </c>
      <c r="L45" s="359">
        <v>1601</v>
      </c>
      <c r="M45" s="360">
        <v>1729</v>
      </c>
    </row>
    <row r="46" spans="2:13" ht="27.75" customHeight="1" x14ac:dyDescent="0.15">
      <c r="B46" s="1186"/>
      <c r="C46" s="1187"/>
      <c r="D46" s="107"/>
      <c r="E46" s="1190" t="s">
        <v>36</v>
      </c>
      <c r="F46" s="1190"/>
      <c r="G46" s="1190"/>
      <c r="H46" s="1191"/>
      <c r="I46" s="358" t="s">
        <v>490</v>
      </c>
      <c r="J46" s="359" t="s">
        <v>490</v>
      </c>
      <c r="K46" s="359" t="s">
        <v>490</v>
      </c>
      <c r="L46" s="359" t="s">
        <v>490</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4427</v>
      </c>
      <c r="J50" s="359">
        <v>5185</v>
      </c>
      <c r="K50" s="359">
        <v>4812</v>
      </c>
      <c r="L50" s="359">
        <v>5444</v>
      </c>
      <c r="M50" s="360">
        <v>5839</v>
      </c>
    </row>
    <row r="51" spans="2:13" ht="27.75" customHeight="1" x14ac:dyDescent="0.15">
      <c r="B51" s="1186"/>
      <c r="C51" s="1187"/>
      <c r="D51" s="106"/>
      <c r="E51" s="1190" t="s">
        <v>42</v>
      </c>
      <c r="F51" s="1190"/>
      <c r="G51" s="1190"/>
      <c r="H51" s="1191"/>
      <c r="I51" s="358">
        <v>240</v>
      </c>
      <c r="J51" s="359">
        <v>189</v>
      </c>
      <c r="K51" s="359">
        <v>180</v>
      </c>
      <c r="L51" s="359">
        <v>558</v>
      </c>
      <c r="M51" s="360">
        <v>1020</v>
      </c>
    </row>
    <row r="52" spans="2:13" ht="27.75" customHeight="1" x14ac:dyDescent="0.15">
      <c r="B52" s="1188"/>
      <c r="C52" s="1189"/>
      <c r="D52" s="106"/>
      <c r="E52" s="1190" t="s">
        <v>43</v>
      </c>
      <c r="F52" s="1190"/>
      <c r="G52" s="1190"/>
      <c r="H52" s="1191"/>
      <c r="I52" s="358">
        <v>8828</v>
      </c>
      <c r="J52" s="359">
        <v>9239</v>
      </c>
      <c r="K52" s="359">
        <v>10463</v>
      </c>
      <c r="L52" s="359">
        <v>10438</v>
      </c>
      <c r="M52" s="360">
        <v>10217</v>
      </c>
    </row>
    <row r="53" spans="2:13" ht="27.75" customHeight="1" thickBot="1" x14ac:dyDescent="0.2">
      <c r="B53" s="1192" t="s">
        <v>19</v>
      </c>
      <c r="C53" s="1193"/>
      <c r="D53" s="110"/>
      <c r="E53" s="1194" t="s">
        <v>44</v>
      </c>
      <c r="F53" s="1194"/>
      <c r="G53" s="1194"/>
      <c r="H53" s="1195"/>
      <c r="I53" s="361">
        <v>-986</v>
      </c>
      <c r="J53" s="362">
        <v>-720</v>
      </c>
      <c r="K53" s="362">
        <v>-477</v>
      </c>
      <c r="L53" s="362">
        <v>-1011</v>
      </c>
      <c r="M53" s="363">
        <v>-1228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zOYAkCWcW54tyb54dMQxBFpz9X3S9/8FWShc3teAqwrF6pcOgElJn0WUx020WF4L0M9Yl/Vjjl9DwO6GV9Myw==" saltValue="GUgRgINnPk2rhG6C73Uc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1320</v>
      </c>
      <c r="G55" s="122">
        <v>1420</v>
      </c>
      <c r="H55" s="123">
        <v>1421</v>
      </c>
    </row>
    <row r="56" spans="2:8" ht="52.5" customHeight="1" x14ac:dyDescent="0.15">
      <c r="B56" s="124"/>
      <c r="C56" s="1213" t="s">
        <v>47</v>
      </c>
      <c r="D56" s="1213"/>
      <c r="E56" s="1214"/>
      <c r="F56" s="125">
        <v>537</v>
      </c>
      <c r="G56" s="125">
        <v>992</v>
      </c>
      <c r="H56" s="126">
        <v>1318</v>
      </c>
    </row>
    <row r="57" spans="2:8" ht="53.25" customHeight="1" x14ac:dyDescent="0.15">
      <c r="B57" s="124"/>
      <c r="C57" s="1215" t="s">
        <v>48</v>
      </c>
      <c r="D57" s="1215"/>
      <c r="E57" s="1216"/>
      <c r="F57" s="127">
        <v>2793</v>
      </c>
      <c r="G57" s="127">
        <v>2866</v>
      </c>
      <c r="H57" s="128">
        <v>3057</v>
      </c>
    </row>
    <row r="58" spans="2:8" ht="45.75" customHeight="1" x14ac:dyDescent="0.15">
      <c r="B58" s="129"/>
      <c r="C58" s="1203" t="s">
        <v>558</v>
      </c>
      <c r="D58" s="1204"/>
      <c r="E58" s="1205"/>
      <c r="F58" s="130">
        <v>898</v>
      </c>
      <c r="G58" s="130">
        <v>898</v>
      </c>
      <c r="H58" s="131">
        <v>1038</v>
      </c>
    </row>
    <row r="59" spans="2:8" ht="45.75" customHeight="1" x14ac:dyDescent="0.15">
      <c r="B59" s="129"/>
      <c r="C59" s="1203" t="s">
        <v>559</v>
      </c>
      <c r="D59" s="1204"/>
      <c r="E59" s="1205"/>
      <c r="F59" s="130">
        <v>752</v>
      </c>
      <c r="G59" s="130">
        <v>852</v>
      </c>
      <c r="H59" s="131">
        <v>923</v>
      </c>
    </row>
    <row r="60" spans="2:8" ht="45.75" customHeight="1" x14ac:dyDescent="0.15">
      <c r="B60" s="129"/>
      <c r="C60" s="1203" t="s">
        <v>560</v>
      </c>
      <c r="D60" s="1204"/>
      <c r="E60" s="1205"/>
      <c r="F60" s="130">
        <v>395</v>
      </c>
      <c r="G60" s="130">
        <v>395</v>
      </c>
      <c r="H60" s="131">
        <v>395</v>
      </c>
    </row>
    <row r="61" spans="2:8" ht="45.75" customHeight="1" x14ac:dyDescent="0.15">
      <c r="B61" s="129"/>
      <c r="C61" s="1203" t="s">
        <v>561</v>
      </c>
      <c r="D61" s="1204"/>
      <c r="E61" s="1205"/>
      <c r="F61" s="130">
        <v>200</v>
      </c>
      <c r="G61" s="130">
        <v>192</v>
      </c>
      <c r="H61" s="131">
        <v>254</v>
      </c>
    </row>
    <row r="62" spans="2:8" ht="45.75" customHeight="1" thickBot="1" x14ac:dyDescent="0.2">
      <c r="B62" s="132"/>
      <c r="C62" s="1206" t="s">
        <v>562</v>
      </c>
      <c r="D62" s="1207"/>
      <c r="E62" s="1208"/>
      <c r="F62" s="133">
        <v>116</v>
      </c>
      <c r="G62" s="133">
        <v>109</v>
      </c>
      <c r="H62" s="134">
        <v>101</v>
      </c>
    </row>
    <row r="63" spans="2:8" ht="52.5" customHeight="1" thickBot="1" x14ac:dyDescent="0.2">
      <c r="B63" s="135"/>
      <c r="C63" s="1209" t="s">
        <v>49</v>
      </c>
      <c r="D63" s="1209"/>
      <c r="E63" s="1210"/>
      <c r="F63" s="136">
        <v>4649</v>
      </c>
      <c r="G63" s="136">
        <v>5278</v>
      </c>
      <c r="H63" s="137">
        <v>5795</v>
      </c>
    </row>
    <row r="64" spans="2:8" x14ac:dyDescent="0.15"/>
  </sheetData>
  <sheetProtection algorithmName="SHA-512" hashValue="TjTtSWrmmh1YGe5f6QZ8zR3csBsJ0+JlqovsAWTnlUY2ky+Oi7+eDVpc6DHt1sZbk/KLiP0T5U+6bIxA2APk2A==" saltValue="PagMIS06oJ5vaH+nykFg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109076</v>
      </c>
      <c r="E3" s="156"/>
      <c r="F3" s="157">
        <v>87464</v>
      </c>
      <c r="G3" s="158"/>
      <c r="H3" s="159"/>
    </row>
    <row r="4" spans="1:8" x14ac:dyDescent="0.15">
      <c r="A4" s="160"/>
      <c r="B4" s="161"/>
      <c r="C4" s="162"/>
      <c r="D4" s="163">
        <v>29470</v>
      </c>
      <c r="E4" s="164"/>
      <c r="F4" s="165">
        <v>47479</v>
      </c>
      <c r="G4" s="166"/>
      <c r="H4" s="167"/>
    </row>
    <row r="5" spans="1:8" x14ac:dyDescent="0.15">
      <c r="A5" s="148" t="s">
        <v>523</v>
      </c>
      <c r="B5" s="153"/>
      <c r="C5" s="154"/>
      <c r="D5" s="155">
        <v>118275</v>
      </c>
      <c r="E5" s="156"/>
      <c r="F5" s="157">
        <v>96248</v>
      </c>
      <c r="G5" s="158"/>
      <c r="H5" s="159"/>
    </row>
    <row r="6" spans="1:8" x14ac:dyDescent="0.15">
      <c r="A6" s="160"/>
      <c r="B6" s="161"/>
      <c r="C6" s="162"/>
      <c r="D6" s="163">
        <v>21753</v>
      </c>
      <c r="E6" s="164"/>
      <c r="F6" s="165">
        <v>55768</v>
      </c>
      <c r="G6" s="166"/>
      <c r="H6" s="167"/>
    </row>
    <row r="7" spans="1:8" x14ac:dyDescent="0.15">
      <c r="A7" s="148" t="s">
        <v>524</v>
      </c>
      <c r="B7" s="153"/>
      <c r="C7" s="154"/>
      <c r="D7" s="155">
        <v>74094</v>
      </c>
      <c r="E7" s="156"/>
      <c r="F7" s="157">
        <v>76413</v>
      </c>
      <c r="G7" s="158"/>
      <c r="H7" s="159"/>
    </row>
    <row r="8" spans="1:8" x14ac:dyDescent="0.15">
      <c r="A8" s="160"/>
      <c r="B8" s="161"/>
      <c r="C8" s="162"/>
      <c r="D8" s="163">
        <v>27368</v>
      </c>
      <c r="E8" s="164"/>
      <c r="F8" s="165">
        <v>39658</v>
      </c>
      <c r="G8" s="166"/>
      <c r="H8" s="167"/>
    </row>
    <row r="9" spans="1:8" x14ac:dyDescent="0.15">
      <c r="A9" s="148" t="s">
        <v>525</v>
      </c>
      <c r="B9" s="153"/>
      <c r="C9" s="154"/>
      <c r="D9" s="155">
        <v>137484</v>
      </c>
      <c r="E9" s="156"/>
      <c r="F9" s="157">
        <v>66481</v>
      </c>
      <c r="G9" s="158"/>
      <c r="H9" s="159"/>
    </row>
    <row r="10" spans="1:8" x14ac:dyDescent="0.15">
      <c r="A10" s="160"/>
      <c r="B10" s="161"/>
      <c r="C10" s="162"/>
      <c r="D10" s="163">
        <v>59555</v>
      </c>
      <c r="E10" s="164"/>
      <c r="F10" s="165">
        <v>36120</v>
      </c>
      <c r="G10" s="166"/>
      <c r="H10" s="167"/>
    </row>
    <row r="11" spans="1:8" x14ac:dyDescent="0.15">
      <c r="A11" s="148" t="s">
        <v>526</v>
      </c>
      <c r="B11" s="153"/>
      <c r="C11" s="154"/>
      <c r="D11" s="155">
        <v>132710</v>
      </c>
      <c r="E11" s="156"/>
      <c r="F11" s="157">
        <v>67825</v>
      </c>
      <c r="G11" s="158"/>
      <c r="H11" s="159"/>
    </row>
    <row r="12" spans="1:8" x14ac:dyDescent="0.15">
      <c r="A12" s="160"/>
      <c r="B12" s="161"/>
      <c r="C12" s="168"/>
      <c r="D12" s="163">
        <v>43159</v>
      </c>
      <c r="E12" s="164"/>
      <c r="F12" s="165">
        <v>39417</v>
      </c>
      <c r="G12" s="166"/>
      <c r="H12" s="167"/>
    </row>
    <row r="13" spans="1:8" x14ac:dyDescent="0.15">
      <c r="A13" s="148"/>
      <c r="B13" s="153"/>
      <c r="C13" s="169"/>
      <c r="D13" s="170">
        <v>114328</v>
      </c>
      <c r="E13" s="171"/>
      <c r="F13" s="172">
        <v>78886</v>
      </c>
      <c r="G13" s="173"/>
      <c r="H13" s="159"/>
    </row>
    <row r="14" spans="1:8" x14ac:dyDescent="0.15">
      <c r="A14" s="160"/>
      <c r="B14" s="161"/>
      <c r="C14" s="162"/>
      <c r="D14" s="163">
        <v>36261</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5.7</v>
      </c>
      <c r="C19" s="174">
        <f>ROUND(VALUE(SUBSTITUTE(実質収支比率等に係る経年分析!G$48,"▲","-")),2)</f>
        <v>8.83</v>
      </c>
      <c r="D19" s="174">
        <f>ROUND(VALUE(SUBSTITUTE(実質収支比率等に係る経年分析!H$48,"▲","-")),2)</f>
        <v>16.48</v>
      </c>
      <c r="E19" s="174">
        <f>ROUND(VALUE(SUBSTITUTE(実質収支比率等に係る経年分析!I$48,"▲","-")),2)</f>
        <v>12.13</v>
      </c>
      <c r="F19" s="174">
        <f>ROUND(VALUE(SUBSTITUTE(実質収支比率等に係る経年分析!J$48,"▲","-")),2)</f>
        <v>13.82</v>
      </c>
    </row>
    <row r="20" spans="1:11" x14ac:dyDescent="0.15">
      <c r="A20" s="174" t="s">
        <v>53</v>
      </c>
      <c r="B20" s="174">
        <f>ROUND(VALUE(SUBSTITUTE(実質収支比率等に係る経年分析!F$47,"▲","-")),2)</f>
        <v>23.48</v>
      </c>
      <c r="C20" s="174">
        <f>ROUND(VALUE(SUBSTITUTE(実質収支比率等に係る経年分析!G$47,"▲","-")),2)</f>
        <v>21.08</v>
      </c>
      <c r="D20" s="174">
        <f>ROUND(VALUE(SUBSTITUTE(実質収支比率等に係る経年分析!H$47,"▲","-")),2)</f>
        <v>20.09</v>
      </c>
      <c r="E20" s="174">
        <f>ROUND(VALUE(SUBSTITUTE(実質収支比率等に係る経年分析!I$47,"▲","-")),2)</f>
        <v>22.26</v>
      </c>
      <c r="F20" s="174">
        <f>ROUND(VALUE(SUBSTITUTE(実質収支比率等に係る経年分析!J$47,"▲","-")),2)</f>
        <v>22.08</v>
      </c>
    </row>
    <row r="21" spans="1:11" x14ac:dyDescent="0.15">
      <c r="A21" s="174" t="s">
        <v>54</v>
      </c>
      <c r="B21" s="174">
        <f>IF(ISNUMBER(VALUE(SUBSTITUTE(実質収支比率等に係る経年分析!F$49,"▲","-"))),ROUND(VALUE(SUBSTITUTE(実質収支比率等に係る経年分析!F$49,"▲","-")),2),NA())</f>
        <v>0.85</v>
      </c>
      <c r="C21" s="174">
        <f>IF(ISNUMBER(VALUE(SUBSTITUTE(実質収支比率等に係る経年分析!G$49,"▲","-"))),ROUND(VALUE(SUBSTITUTE(実質収支比率等に係る経年分析!G$49,"▲","-")),2),NA())</f>
        <v>1.56</v>
      </c>
      <c r="D21" s="174">
        <f>IF(ISNUMBER(VALUE(SUBSTITUTE(実質収支比率等に係る経年分析!H$49,"▲","-"))),ROUND(VALUE(SUBSTITUTE(実質収支比率等に係る経年分析!H$49,"▲","-")),2),NA())</f>
        <v>8.08</v>
      </c>
      <c r="E21" s="174">
        <f>IF(ISNUMBER(VALUE(SUBSTITUTE(実質収支比率等に係る経年分析!I$49,"▲","-"))),ROUND(VALUE(SUBSTITUTE(実質収支比率等に係る経年分析!I$49,"▲","-")),2),NA())</f>
        <v>-3.28</v>
      </c>
      <c r="F21" s="174">
        <f>IF(ISNUMBER(VALUE(SUBSTITUTE(実質収支比率等に係る経年分析!J$49,"▲","-"))),ROUND(VALUE(SUBSTITUTE(実質収支比率等に係る経年分析!J$49,"▲","-")),2),NA())</f>
        <v>1.81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町有温泉事業特別会計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生活排水処理事業特別会計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0.52</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3.43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4.55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2.96</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4.1100000000000003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4.8499999999999996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8.82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937</v>
      </c>
      <c r="E42" s="176"/>
      <c r="F42" s="176"/>
      <c r="G42" s="176">
        <f>'実質公債費比率（分子）の構造'!L$52</f>
        <v>929</v>
      </c>
      <c r="H42" s="176"/>
      <c r="I42" s="176"/>
      <c r="J42" s="176">
        <f>'実質公債費比率（分子）の構造'!M$52</f>
        <v>902</v>
      </c>
      <c r="K42" s="176"/>
      <c r="L42" s="176"/>
      <c r="M42" s="176">
        <f>'実質公債費比率（分子）の構造'!N$52</f>
        <v>921</v>
      </c>
      <c r="N42" s="176"/>
      <c r="O42" s="176"/>
      <c r="P42" s="176">
        <f>'実質公債費比率（分子）の構造'!O$52</f>
        <v>924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f>'実質公債費比率（分子）の構造'!N$49</f>
        <v>2</v>
      </c>
      <c r="L45" s="176"/>
      <c r="M45" s="176"/>
      <c r="N45" s="176">
        <f>'実質公債費比率（分子）の構造'!O$49</f>
        <v>2</v>
      </c>
      <c r="O45" s="176"/>
      <c r="P45" s="176"/>
    </row>
    <row r="46" spans="1:16" x14ac:dyDescent="0.15">
      <c r="A46" s="176" t="s">
        <v>64</v>
      </c>
      <c r="B46" s="176">
        <f>'実質公債費比率（分子）の構造'!K$48</f>
        <v>141</v>
      </c>
      <c r="C46" s="176"/>
      <c r="D46" s="176"/>
      <c r="E46" s="176">
        <f>'実質公債費比率（分子）の構造'!L$48</f>
        <v>140</v>
      </c>
      <c r="F46" s="176"/>
      <c r="G46" s="176"/>
      <c r="H46" s="176">
        <f>'実質公債費比率（分子）の構造'!M$48</f>
        <v>131</v>
      </c>
      <c r="I46" s="176"/>
      <c r="J46" s="176"/>
      <c r="K46" s="176">
        <f>'実質公債費比率（分子）の構造'!N$48</f>
        <v>103</v>
      </c>
      <c r="L46" s="176"/>
      <c r="M46" s="176"/>
      <c r="N46" s="176">
        <f>'実質公債費比率（分子）の構造'!O$48</f>
        <v>93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1010</v>
      </c>
      <c r="C49" s="176"/>
      <c r="D49" s="176"/>
      <c r="E49" s="176">
        <f>'実質公債費比率（分子）の構造'!L$45</f>
        <v>1024</v>
      </c>
      <c r="F49" s="176"/>
      <c r="G49" s="176"/>
      <c r="H49" s="176">
        <f>'実質公債費比率（分子）の構造'!M$45</f>
        <v>1039</v>
      </c>
      <c r="I49" s="176"/>
      <c r="J49" s="176"/>
      <c r="K49" s="176">
        <f>'実質公債費比率（分子）の構造'!N$45</f>
        <v>1092</v>
      </c>
      <c r="L49" s="176"/>
      <c r="M49" s="176"/>
      <c r="N49" s="176">
        <f>'実質公債費比率（分子）の構造'!O$45</f>
        <v>1120</v>
      </c>
      <c r="O49" s="176"/>
      <c r="P49" s="176"/>
    </row>
    <row r="50" spans="1:16" x14ac:dyDescent="0.15">
      <c r="A50" s="176" t="s">
        <v>67</v>
      </c>
      <c r="B50" s="176" t="e">
        <f>NA()</f>
        <v>#N/A</v>
      </c>
      <c r="C50" s="176">
        <f>IF(ISNUMBER('実質公債費比率（分子）の構造'!K$53),'実質公債費比率（分子）の構造'!K$53,NA())</f>
        <v>214</v>
      </c>
      <c r="D50" s="176" t="e">
        <f>NA()</f>
        <v>#N/A</v>
      </c>
      <c r="E50" s="176" t="e">
        <f>NA()</f>
        <v>#N/A</v>
      </c>
      <c r="F50" s="176">
        <f>IF(ISNUMBER('実質公債費比率（分子）の構造'!L$53),'実質公債費比率（分子）の構造'!L$53,NA())</f>
        <v>235</v>
      </c>
      <c r="G50" s="176" t="e">
        <f>NA()</f>
        <v>#N/A</v>
      </c>
      <c r="H50" s="176" t="e">
        <f>NA()</f>
        <v>#N/A</v>
      </c>
      <c r="I50" s="176">
        <f>IF(ISNUMBER('実質公債費比率（分子）の構造'!M$53),'実質公債費比率（分子）の構造'!M$53,NA())</f>
        <v>268</v>
      </c>
      <c r="J50" s="176" t="e">
        <f>NA()</f>
        <v>#N/A</v>
      </c>
      <c r="K50" s="176" t="e">
        <f>NA()</f>
        <v>#N/A</v>
      </c>
      <c r="L50" s="176">
        <f>IF(ISNUMBER('実質公債費比率（分子）の構造'!N$53),'実質公債費比率（分子）の構造'!N$53,NA())</f>
        <v>276</v>
      </c>
      <c r="M50" s="176" t="e">
        <f>NA()</f>
        <v>#N/A</v>
      </c>
      <c r="N50" s="176" t="e">
        <f>NA()</f>
        <v>#N/A</v>
      </c>
      <c r="O50" s="176">
        <f>IF(ISNUMBER('実質公債費比率（分子）の構造'!O$53),'実質公債費比率（分子）の構造'!O$53,NA())</f>
        <v>291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8828</v>
      </c>
      <c r="E56" s="175"/>
      <c r="F56" s="175"/>
      <c r="G56" s="175">
        <f>'将来負担比率（分子）の構造'!J$52</f>
        <v>9239</v>
      </c>
      <c r="H56" s="175"/>
      <c r="I56" s="175"/>
      <c r="J56" s="175">
        <f>'将来負担比率（分子）の構造'!K$52</f>
        <v>10463</v>
      </c>
      <c r="K56" s="175"/>
      <c r="L56" s="175"/>
      <c r="M56" s="175">
        <f>'将来負担比率（分子）の構造'!L$52</f>
        <v>10438</v>
      </c>
      <c r="N56" s="175"/>
      <c r="O56" s="175"/>
      <c r="P56" s="175">
        <f>'将来負担比率（分子）の構造'!M$52</f>
        <v>10217</v>
      </c>
    </row>
    <row r="57" spans="1:16" x14ac:dyDescent="0.15">
      <c r="A57" s="175" t="s">
        <v>42</v>
      </c>
      <c r="B57" s="175"/>
      <c r="C57" s="175"/>
      <c r="D57" s="175">
        <f>'将来負担比率（分子）の構造'!I$51</f>
        <v>240</v>
      </c>
      <c r="E57" s="175"/>
      <c r="F57" s="175"/>
      <c r="G57" s="175">
        <f>'将来負担比率（分子）の構造'!J$51</f>
        <v>189</v>
      </c>
      <c r="H57" s="175"/>
      <c r="I57" s="175"/>
      <c r="J57" s="175">
        <f>'将来負担比率（分子）の構造'!K$51</f>
        <v>180</v>
      </c>
      <c r="K57" s="175"/>
      <c r="L57" s="175"/>
      <c r="M57" s="175">
        <f>'将来負担比率（分子）の構造'!L$51</f>
        <v>558</v>
      </c>
      <c r="N57" s="175"/>
      <c r="O57" s="175"/>
      <c r="P57" s="175">
        <f>'将来負担比率（分子）の構造'!M$51</f>
        <v>1020</v>
      </c>
    </row>
    <row r="58" spans="1:16" x14ac:dyDescent="0.15">
      <c r="A58" s="175" t="s">
        <v>41</v>
      </c>
      <c r="B58" s="175"/>
      <c r="C58" s="175"/>
      <c r="D58" s="175">
        <f>'将来負担比率（分子）の構造'!I$50</f>
        <v>4427</v>
      </c>
      <c r="E58" s="175"/>
      <c r="F58" s="175"/>
      <c r="G58" s="175">
        <f>'将来負担比率（分子）の構造'!J$50</f>
        <v>5185</v>
      </c>
      <c r="H58" s="175"/>
      <c r="I58" s="175"/>
      <c r="J58" s="175">
        <f>'将来負担比率（分子）の構造'!K$50</f>
        <v>4812</v>
      </c>
      <c r="K58" s="175"/>
      <c r="L58" s="175"/>
      <c r="M58" s="175">
        <f>'将来負担比率（分子）の構造'!L$50</f>
        <v>5444</v>
      </c>
      <c r="N58" s="175"/>
      <c r="O58" s="175"/>
      <c r="P58" s="175">
        <f>'将来負担比率（分子）の構造'!M$50</f>
        <v>5839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1787</v>
      </c>
      <c r="C62" s="175"/>
      <c r="D62" s="175"/>
      <c r="E62" s="175">
        <f>'将来負担比率（分子）の構造'!J$45</f>
        <v>1846</v>
      </c>
      <c r="F62" s="175"/>
      <c r="G62" s="175"/>
      <c r="H62" s="175">
        <f>'将来負担比率（分子）の構造'!K$45</f>
        <v>1709</v>
      </c>
      <c r="I62" s="175"/>
      <c r="J62" s="175"/>
      <c r="K62" s="175">
        <f>'将来負担比率（分子）の構造'!L$45</f>
        <v>1601</v>
      </c>
      <c r="L62" s="175"/>
      <c r="M62" s="175"/>
      <c r="N62" s="175">
        <f>'将来負担比率（分子）の構造'!M$45</f>
        <v>1729</v>
      </c>
      <c r="O62" s="175"/>
      <c r="P62" s="175"/>
    </row>
    <row r="63" spans="1:16" x14ac:dyDescent="0.15">
      <c r="A63" s="175" t="s">
        <v>34</v>
      </c>
      <c r="B63" s="175" t="str">
        <f>'将来負担比率（分子）の構造'!I$44</f>
        <v>-</v>
      </c>
      <c r="C63" s="175"/>
      <c r="D63" s="175"/>
      <c r="E63" s="175">
        <f>'将来負担比率（分子）の構造'!J$44</f>
        <v>8</v>
      </c>
      <c r="F63" s="175"/>
      <c r="G63" s="175"/>
      <c r="H63" s="175">
        <f>'将来負担比率（分子）の構造'!K$44</f>
        <v>9</v>
      </c>
      <c r="I63" s="175"/>
      <c r="J63" s="175"/>
      <c r="K63" s="175">
        <f>'将来負担比率（分子）の構造'!L$44</f>
        <v>7</v>
      </c>
      <c r="L63" s="175"/>
      <c r="M63" s="175"/>
      <c r="N63" s="175">
        <f>'将来負担比率（分子）の構造'!M$44</f>
        <v>5</v>
      </c>
      <c r="O63" s="175"/>
      <c r="P63" s="175"/>
    </row>
    <row r="64" spans="1:16" x14ac:dyDescent="0.15">
      <c r="A64" s="175" t="s">
        <v>33</v>
      </c>
      <c r="B64" s="175">
        <f>'将来負担比率（分子）の構造'!I$43</f>
        <v>713</v>
      </c>
      <c r="C64" s="175"/>
      <c r="D64" s="175"/>
      <c r="E64" s="175">
        <f>'将来負担比率（分子）の構造'!J$43</f>
        <v>614</v>
      </c>
      <c r="F64" s="175"/>
      <c r="G64" s="175"/>
      <c r="H64" s="175">
        <f>'将来負担比率（分子）の構造'!K$43</f>
        <v>554</v>
      </c>
      <c r="I64" s="175"/>
      <c r="J64" s="175"/>
      <c r="K64" s="175">
        <f>'将来負担比率（分子）の構造'!L$43</f>
        <v>540</v>
      </c>
      <c r="L64" s="175"/>
      <c r="M64" s="175"/>
      <c r="N64" s="175">
        <f>'将来負担比率（分子）の構造'!M$43</f>
        <v>535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10009</v>
      </c>
      <c r="C66" s="175"/>
      <c r="D66" s="175"/>
      <c r="E66" s="175">
        <f>'将来負担比率（分子）の構造'!J$41</f>
        <v>11424</v>
      </c>
      <c r="F66" s="175"/>
      <c r="G66" s="175"/>
      <c r="H66" s="175">
        <f>'将来負担比率（分子）の構造'!K$41</f>
        <v>12708</v>
      </c>
      <c r="I66" s="175"/>
      <c r="J66" s="175"/>
      <c r="K66" s="175">
        <f>'将来負担比率（分子）の構造'!L$41</f>
        <v>13281</v>
      </c>
      <c r="L66" s="175"/>
      <c r="M66" s="175"/>
      <c r="N66" s="175">
        <f>'将来負担比率（分子）の構造'!M$41</f>
        <v>13580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1320</v>
      </c>
      <c r="C72" s="179">
        <f>基金残高に係る経年分析!G55</f>
        <v>1420</v>
      </c>
      <c r="D72" s="179">
        <f>基金残高に係る経年分析!H55</f>
        <v>1421</v>
      </c>
    </row>
    <row r="73" spans="1:16" x14ac:dyDescent="0.15">
      <c r="A73" s="178" t="s">
        <v>74</v>
      </c>
      <c r="B73" s="179">
        <f>基金残高に係る経年分析!F56</f>
        <v>537</v>
      </c>
      <c r="C73" s="179">
        <f>基金残高に係る経年分析!G56</f>
        <v>992</v>
      </c>
      <c r="D73" s="179">
        <f>基金残高に係る経年分析!H56</f>
        <v>1318</v>
      </c>
    </row>
    <row r="74" spans="1:16" x14ac:dyDescent="0.15">
      <c r="A74" s="178" t="s">
        <v>75</v>
      </c>
      <c r="B74" s="179">
        <f>基金残高に係る経年分析!F57</f>
        <v>2793</v>
      </c>
      <c r="C74" s="179">
        <f>基金残高に係る経年分析!G57</f>
        <v>2866</v>
      </c>
      <c r="D74" s="179">
        <f>基金残高に係る経年分析!H57</f>
        <v>3057</v>
      </c>
    </row>
  </sheetData>
  <sheetProtection algorithmName="SHA-512" hashValue="Iw7zroCDf2LXXAsgSu6s+hGLXVsqFo2oIOj7KXupfBUjRSiBvKJGrv6cBGudOPGAtwKVfHVuOSFg+8mh4OlTRw==" saltValue="nY4Z62mqQ1va34vFyslA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2025-03-12T08:57:36Z</cp:lastPrinted>
  <dcterms:created xsi:type="dcterms:W3CDTF">2025-02-19T05:18:20Z</dcterms:created>
  <dcterms:modified xsi:type="dcterms:W3CDTF">2025-03-13T02:51:29Z</dcterms:modified>
  <cp:category/>
</cp:coreProperties>
</file>