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sv-fl1\doc\財政専用\財政係\01　庶務\03　情報公開\02　財政状況報告\R01\R030224財政状況資料集の作成について\回答\"/>
    </mc:Choice>
  </mc:AlternateContent>
  <xr:revisionPtr revIDLastSave="0" documentId="13_ncr:1_{17726B7B-B167-43C3-88CF-8C1056C623B4}" xr6:coauthVersionLast="36" xr6:coauthVersionMax="36" xr10:uidLastSave="{00000000-0000-0000-0000-000000000000}"/>
  <bookViews>
    <workbookView xWindow="0" yWindow="0" windowWidth="15360" windowHeight="7635" firstSheet="2"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AM35" i="10"/>
  <c r="BW34" i="10"/>
  <c r="BW35" i="10" s="1"/>
  <c r="BW36" i="10" s="1"/>
  <c r="BW37" i="10" s="1"/>
  <c r="C34" i="10"/>
  <c r="CO34" i="10" l="1"/>
  <c r="CO35"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<sst xmlns="http://schemas.openxmlformats.org/spreadsheetml/2006/main" count="1127" uniqueCount="595">
  <si>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</si>
  <si>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</si>
  <si>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</si>
  <si>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</si>
  <si>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</si>
  <si>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</si>
  <si>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</si>
  <si>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</si>
  <si>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</si>
  <si>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</si>
  <si>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</si>
  <si>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</si>
  <si>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</si>
  <si>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</si>
  <si>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</si>
  <si>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</si>
  <si>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</si>
  <si>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</si>
  <si>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</si>
  <si>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</si>
  <si>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</si>
  <si>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</si>
  <si>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</si>
  <si>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</si>
  <si>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</si>
  <si>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</si>
  <si>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</si>
  <si>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</si>
  <si>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</si>
  <si>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</si>
  <si>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</si>
  <si>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</si>
  <si>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</si>
  <si>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</si>
  <si>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</si>
  <si>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</si>
  <si>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</si>
  <si>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</si>
  <si>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</si>
  <si>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</si>
  <si>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</si>
  <si>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</si>
  <si>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</si>
  <si>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</si>
  <si>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</si>
  <si>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</si>
  <si>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</si>
  <si>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</si>
  <si>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</si>
  <si>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</si>
  <si>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</si>
  <si>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</si>
  <si>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</si>
  <si>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</si>
  <si>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</si>
  <si>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</si>
  <si>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</si>
  <si>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</si>
  <si>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</si>
  <si>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</si>
  <si>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</si>
  <si>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</si>
  <si>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</si>
  <si>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</si>
  <si>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</si>
  <si>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</si>
  <si>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</si>
  <si>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</si>
  <si>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</si>
  <si>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</si>
  <si>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</si>
  <si>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</si>
  <si>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</si>
  <si>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</si>
  <si>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</si>
  <si>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</si>
  <si>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</si>
  <si>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</si>
  <si>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</si>
  <si>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</si>
  <si>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</si>
  <si>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</si>
  <si>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</si>
  <si>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</si>
  <si>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</si>
  <si>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</si>
  <si>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</si>
  <si>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</si>
  <si>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</si>
  <si>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</si>
  <si>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</si>
  <si>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</si>
  <si>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</si>
  <si>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</si>
  <si>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</si>
  <si>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</si>
  <si>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</si>
  <si>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</si>
  <si>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</si>
  <si>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</si>
  <si>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</si>
  <si>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</si>
  <si>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</si>
  <si>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</si>
  <si>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</si>
  <si>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</si>
  <si>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</si>
  <si>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</si>
  <si>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</si>
  <si>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</si>
  <si>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</si>
  <si>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</si>
  <si>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</si>
  <si>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</si>
  <si>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</si>
  <si>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</si>
  <si>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</si>
  <si>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</si>
  <si>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</si>
  <si>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</si>
  <si>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</si>
  <si>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</si>
  <si>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</si>
  <si>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</si>
  <si>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</si>
  <si>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</si>
  <si>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</si>
  <si>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</si>
  <si>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</si>
  <si>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</si>
  <si>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</si>
  <si>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</si>
  <si>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</si>
  <si>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</si>
  <si>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</si>
  <si>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</si>
  <si>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</si>
  <si>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</si>
  <si>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</si>
  <si>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</si>
  <si>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</si>
  <si>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</si>
  <si>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</si>
  <si>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</si>
  <si>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</si>
  <si>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</si>
  <si>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</si>
  <si>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</si>
  <si>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</si>
  <si>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</si>
  <si>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</si>
  <si>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</si>
  <si>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</si>
  <si>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</si>
  <si>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</si>
  <si>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</si>
  <si>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</si>
  <si>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</si>
  <si>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</si>
  <si>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</si>
  <si>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</si>
  <si>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</si>
  <si>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</si>
  <si>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</si>
  <si>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</si>
  <si>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</si>
  <si>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</si>
  <si>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</si>
  <si>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</si>
  <si>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</si>
  <si>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</si>
  <si>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</si>
  <si>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</si>
  <si>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</si>
  <si>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</si>
  <si>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</si>
  <si>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</si>
  <si>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</si>
  <si>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</si>
  <si>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</si>
  <si>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</si>
  <si>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</si>
  <si>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</si>
  <si>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</si>
  <si>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</si>
  <si>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</si>
  <si>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</si>
  <si>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</si>
  <si>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</si>
  <si>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</si>
  <si>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</si>
  <si>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</si>
  <si>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</si>
  <si>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</si>
  <si>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</si>
  <si>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</si>
  <si>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</si>
  <si>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</si>
  <si>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</si>
  <si>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</si>
  <si>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</si>
  <si>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</si>
  <si>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</si>
  <si>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</si>
  <si>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</si>
  <si>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</si>
  <si>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</si>
  <si>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</si>
  <si>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</si>
  <si>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</si>
  <si>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</si>
  <si>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</si>
  <si>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熊本県芦北町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</si>
  <si>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</si>
  <si>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</si>
  <si>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</si>
  <si>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</si>
  <si>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</si>
  <si>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</si>
  <si>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</si>
  <si>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</si>
  <si>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</si>
  <si>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</si>
  <si>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</si>
  <si>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</si>
  <si>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</si>
  <si>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</si>
  <si>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</si>
  <si>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</si>
  <si>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</si>
  <si>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</si>
  <si>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</si>
  <si>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</si>
  <si>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</si>
  <si>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</si>
  <si>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</si>
  <si>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</si>
  <si>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</si>
  <si>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</si>
  <si>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</si>
  <si>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</si>
  <si>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</si>
  <si>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</si>
  <si>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</si>
  <si>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</si>
  <si>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</si>
  <si>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</si>
  <si>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</si>
  <si>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</si>
  <si>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</si>
  <si>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</si>
  <si>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</si>
  <si>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</si>
  <si>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</si>
  <si>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</si>
  <si>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</si>
  <si>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</si>
  <si>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</si>
  <si>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</si>
  <si>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</si>
  <si>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</si>
  <si>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</si>
  <si>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</si>
  <si>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</si>
  <si>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</si>
  <si>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</si>
  <si>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</si>
  <si>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</si>
  <si>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</si>
  <si>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</si>
  <si>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</si>
  <si>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</si>
  <si>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</si>
  <si>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</si>
  <si>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</si>
  <si>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</si>
  <si>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</si>
  <si>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</si>
  <si>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</si>
  <si>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</si>
  <si>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</si>
  <si>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</si>
  <si>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</si>
  <si>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</si>
  <si>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</si>
  <si>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</si>
  <si>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</si>
  <si>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</si>
  <si>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</si>
  <si>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</si>
  <si>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</si>
  <si>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</si>
  <si>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</si>
  <si>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</si>
  <si>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</si>
  <si>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</si>
  <si>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</si>
  <si>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</si>
  <si>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</si>
  <si>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</si>
  <si>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</si>
  <si>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</si>
  <si>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</si>
  <si>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</si>
  <si>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</si>
  <si>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</si>
  <si>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</si>
  <si>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</si>
  <si>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</si>
  <si>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</si>
  <si>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</si>
  <si>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</si>
  <si>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</si>
  <si>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</si>
  <si>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</si>
  <si>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</si>
  <si>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</si>
  <si>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</si>
  <si>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</si>
  <si>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</si>
  <si>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</si>
  <si>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</si>
  <si>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</si>
  <si>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</si>
  <si>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</si>
  <si>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</si>
  <si>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</si>
  <si>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</si>
  <si>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</si>
  <si>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</si>
  <si>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</si>
  <si>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</si>
  <si>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</si>
  <si>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</si>
  <si>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</si>
  <si>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</si>
  <si>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</si>
  <si>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</si>
  <si>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</si>
  <si>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</si>
  <si>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</si>
  <si>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</si>
  <si>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</si>
  <si>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</si>
  <si>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</si>
  <si>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</si>
  <si>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</si>
  <si>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</si>
  <si>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</si>
  <si>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</si>
  <si>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</si>
  <si>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</si>
  <si>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</si>
  <si>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</si>
  <si>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</si>
  <si>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</si>
  <si>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</si>
  <si>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</si>
  <si>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</si>
  <si>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</si>
  <si>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</si>
  <si>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</si>
  <si>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</si>
  <si>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</si>
  <si>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</si>
  <si>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</si>
  <si>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</si>
  <si>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</si>
  <si>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熊本県芦北町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</si>
  <si>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</si>
  <si>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</si>
  <si>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</si>
  <si>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</si>
  <si>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</si>
  <si>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</si>
  <si>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</si>
  <si>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</si>
  <si>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</si>
  <si>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</si>
  <si>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</si>
  <si>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</si>
  <si>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</si>
  <si>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</si>
  <si>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</si>
  <si>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</si>
  <si>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</si>
  <si>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</si>
  <si>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</si>
  <si>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</si>
  <si>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</si>
  <si>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</si>
  <si>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</si>
  <si>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</si>
  <si>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</si>
  <si>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</si>
  <si>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</si>
  <si>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</si>
  <si>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</si>
  <si>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</si>
  <si>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</si>
  <si>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</si>
  <si>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</si>
  <si>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</si>
  <si>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</si>
  <si>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</si>
  <si>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</si>
  <si>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</si>
  <si>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</si>
  <si>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</si>
  <si>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</si>
  <si>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</si>
  <si>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</si>
  <si>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</si>
  <si>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</si>
  <si>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</si>
  <si>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</si>
  <si>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</si>
  <si>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</si>
  <si>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</si>
  <si>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</si>
  <si>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</si>
  <si>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</si>
  <si>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</si>
  <si>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</si>
  <si>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</si>
  <si>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</si>
  <si>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</si>
  <si>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</si>
  <si>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</si>
  <si>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</si>
  <si>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</si>
  <si>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</si>
  <si>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</si>
  <si>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</si>
  <si>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</si>
  <si>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</si>
  <si>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</si>
  <si>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</si>
  <si>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</si>
  <si>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</si>
  <si>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</si>
  <si>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</si>
  <si>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</si>
  <si>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</si>
  <si>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</si>
  <si>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</si>
  <si>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</si>
  <si>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</si>
  <si>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</si>
  <si>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</si>
  <si>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</si>
  <si>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</si>
  <si>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</si>
  <si>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</si>
  <si>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</si>
  <si>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</si>
  <si>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</si>
  <si>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</si>
  <si>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</si>
  <si>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</si>
  <si>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</si>
  <si>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</si>
  <si>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</si>
  <si>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</si>
  <si>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</si>
  <si>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</si>
  <si>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</si>
  <si>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</si>
  <si>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</si>
  <si>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</si>
  <si>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</si>
  <si>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</si>
  <si>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</si>
  <si>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</si>
  <si>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</si>
  <si>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</si>
  <si>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</si>
  <si>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</si>
  <si>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</si>
  <si>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</si>
  <si>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</si>
  <si>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</si>
  <si>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</si>
  <si>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</si>
  <si>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</si>
  <si>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</si>
  <si>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</si>
  <si>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</si>
  <si>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</si>
  <si>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</si>
  <si>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</si>
  <si>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</si>
  <si>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</si>
  <si>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</si>
  <si>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</si>
  <si>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</si>
  <si>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</si>
  <si>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</si>
  <si>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</si>
  <si>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</si>
  <si>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</si>
  <si>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</si>
  <si>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</si>
  <si>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</si>
  <si>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</si>
  <si>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</si>
  <si>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</si>
  <si>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</si>
  <si>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</si>
  <si>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</si>
  <si>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</si>
  <si>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</si>
  <si>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</si>
  <si>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</si>
  <si>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</si>
  <si>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</si>
  <si>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</si>
  <si>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</si>
  <si>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</si>
  <si>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</si>
  <si>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</si>
  <si>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</si>
  <si>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</si>
  <si>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</si>
  <si>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</si>
  <si>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</si>
  <si>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</si>
  <si>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</si>
  <si>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</si>
  <si>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</si>
  <si>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</si>
  <si>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</si>
  <si>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</si>
  <si>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</si>
  <si>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</si>
  <si>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</si>
  <si>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</si>
  <si>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</si>
  <si>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</si>
  <si>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</si>
  <si>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</si>
  <si>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</si>
  <si>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</si>
  <si>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</si>
  <si>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</si>
  <si>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</si>
  <si>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</si>
  <si>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</si>
  <si>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</si>
  <si>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</si>
  <si>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</si>
  <si>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</si>
  <si>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</si>
  <si>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</si>
  <si>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</si>
  <si>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</si>
  <si>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</si>
  <si>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</si>
  <si>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</si>
  <si>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</si>
  <si>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</si>
  <si>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</si>
  <si>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0.17</t>
  </si>
  <si>
    <t>▲ 1.96</t>
  </si>
  <si>
    <t>▲ 1.41</t>
  </si>
  <si>
    <t>▲ 0.44</t>
  </si>
  <si>
    <t>一般会計</t>
  </si>
  <si>
    <t>国民健康保険事業特別会計</t>
  </si>
  <si>
    <t>水道事業会計</t>
  </si>
  <si>
    <t>介護保険事業特別会計</t>
  </si>
  <si>
    <t>後期高齢者医療事業特別会計</t>
  </si>
  <si>
    <t>町有温泉事業特別会計</t>
  </si>
  <si>
    <t>奨学資金貸付事業特別会計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</si>
  <si>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</si>
  <si>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</si>
  <si>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</si>
  <si>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</si>
  <si>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</si>
  <si>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</si>
  <si>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</si>
  <si>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</si>
  <si>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</si>
  <si>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御立岬</t>
    <rPh sb="0" eb="2">
      <t>オタチ</t>
    </rPh>
    <rPh sb="2" eb="3">
      <t>ミサキ</t>
    </rPh>
    <phoneticPr fontId="2"/>
  </si>
  <si>
    <t>あしきたマリンサービス</t>
  </si>
  <si>
    <t>熊本県市町村総合事務組合</t>
    <rPh sb="0" eb="3">
      <t>クマモトケン</t>
    </rPh>
    <rPh sb="3" eb="6">
      <t>シチョウソン</t>
    </rPh>
    <rPh sb="6" eb="8">
      <t>ソウゴウ</t>
    </rPh>
    <rPh sb="8" eb="10">
      <t>ジム</t>
    </rPh>
    <rPh sb="10" eb="12">
      <t>クミアイ</t>
    </rPh>
    <phoneticPr fontId="2"/>
  </si>
  <si>
    <t>水俣芦北広域行政事務組合</t>
    <rPh sb="0" eb="2">
      <t>ミナマタ</t>
    </rPh>
    <rPh sb="2" eb="4">
      <t>アシキタ</t>
    </rPh>
    <rPh sb="4" eb="6">
      <t>コウイキ</t>
    </rPh>
    <rPh sb="6" eb="8">
      <t>ギョウセイ</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</si>
  <si>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</si>
  <si>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</si>
  <si>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</si>
  <si>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まちづくり振興基金</t>
    <rPh sb="5" eb="7">
      <t>シンコウ</t>
    </rPh>
    <rPh sb="7" eb="9">
      <t>キキン</t>
    </rPh>
    <phoneticPr fontId="2"/>
  </si>
  <si>
    <t>町有施設整備基金</t>
    <rPh sb="0" eb="1">
      <t>チョウ</t>
    </rPh>
    <rPh sb="1" eb="2">
      <t>ユウ</t>
    </rPh>
    <rPh sb="2" eb="4">
      <t>シセツ</t>
    </rPh>
    <rPh sb="4" eb="6">
      <t>セイビ</t>
    </rPh>
    <rPh sb="6" eb="8">
      <t>キキン</t>
    </rPh>
    <phoneticPr fontId="2"/>
  </si>
  <si>
    <t>社会福祉振興基金</t>
    <rPh sb="0" eb="2">
      <t>シャカイ</t>
    </rPh>
    <rPh sb="2" eb="4">
      <t>フクシ</t>
    </rPh>
    <rPh sb="4" eb="6">
      <t>シンコウ</t>
    </rPh>
    <rPh sb="6" eb="8">
      <t>キキン</t>
    </rPh>
    <phoneticPr fontId="2"/>
  </si>
  <si>
    <t>九州新幹線渇水対策等被害対策基金</t>
    <rPh sb="0" eb="2">
      <t>キュウシュウ</t>
    </rPh>
    <rPh sb="2" eb="5">
      <t>シンカンセン</t>
    </rPh>
    <rPh sb="5" eb="7">
      <t>カッスイ</t>
    </rPh>
    <rPh sb="7" eb="9">
      <t>タイサク</t>
    </rPh>
    <rPh sb="9" eb="10">
      <t>トウ</t>
    </rPh>
    <rPh sb="10" eb="12">
      <t>ヒガイ</t>
    </rPh>
    <rPh sb="12" eb="14">
      <t>タイサク</t>
    </rPh>
    <rPh sb="14" eb="16">
      <t>キキン</t>
    </rPh>
    <phoneticPr fontId="2"/>
  </si>
  <si>
    <t>ふるさと応援寄付金基金</t>
    <rPh sb="4" eb="9">
      <t>オウエンキフキン</t>
    </rPh>
    <rPh sb="9" eb="11">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</si>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</sst>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quotePrefix="1"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67293</c:v>
                </c:pt>
                <c:pt idx="2">
                  <c:v>67343</c:v>
                </c:pt>
                <c:pt idx="3">
                  <c:v>73475</c:v>
                </c:pt>
                <c:pt idx="4">
                  <c:v>87464</c:v>
                </c:pt>
              </c:numCache>
            </c:numRef>
          </c:val>
          <c:smooth val="0"/>
          <c:extLst>
            <c:ext xmlns:c16="http://schemas.microsoft.com/office/drawing/2014/chart" uri="{C3380CC4-5D6E-409C-BE32-E72D297353CC}">
              <c16:uniqueId val="{00000000-755E-44BD-8BBF-220EB378D1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69524</c:v>
                </c:pt>
                <c:pt idx="1">
                  <c:v>67572</c:v>
                </c:pt>
                <c:pt idx="2">
                  <c:v>78804</c:v>
                </c:pt>
                <c:pt idx="3">
                  <c:v>83408</c:v>
                </c:pt>
                <c:pt idx="4">
                  <c:v>109076</c:v>
                </c:pt>
              </c:numCache>
            </c:numRef>
          </c:val>
          <c:smooth val="0"/>
          <c:extLst>
            <c:ext xmlns:c16="http://schemas.microsoft.com/office/drawing/2014/chart" uri="{C3380CC4-5D6E-409C-BE32-E72D297353CC}">
              <c16:uniqueId val="{00000001-755E-44BD-8BBF-220EB378D1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7.69</c:v>
                </c:pt>
                <c:pt idx="1">
                  <c:v>6.03</c:v>
                </c:pt>
                <c:pt idx="2">
                  <c:v>4.6900000000000004</c:v>
                </c:pt>
                <c:pt idx="3">
                  <c:v>4.83</c:v>
                </c:pt>
                <c:pt idx="4">
                  <c:v>5.7</c:v>
                </c:pt>
              </c:numCache>
            </c:numRef>
          </c:val>
          <c:extLst>
            <c:ext xmlns:c16="http://schemas.microsoft.com/office/drawing/2014/chart" uri="{C3380CC4-5D6E-409C-BE32-E72D297353CC}">
              <c16:uniqueId val="{00000000-4C2E-41DD-BD98-BEEB04C388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22.12</c:v>
                </c:pt>
                <c:pt idx="1">
                  <c:v>23.05</c:v>
                </c:pt>
                <c:pt idx="2">
                  <c:v>23.38</c:v>
                </c:pt>
                <c:pt idx="3">
                  <c:v>23.63</c:v>
                </c:pt>
                <c:pt idx="4">
                  <c:v>23.48</c:v>
                </c:pt>
              </c:numCache>
            </c:numRef>
          </c:val>
          <c:extLst>
            <c:ext xmlns:c16="http://schemas.microsoft.com/office/drawing/2014/chart" uri="{C3380CC4-5D6E-409C-BE32-E72D297353CC}">
              <c16:uniqueId val="{00000001-4C2E-41DD-BD98-BEEB04C388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-0.17</c:v>
                </c:pt>
                <c:pt idx="1">
                  <c:v>-1.96</c:v>
                </c:pt>
                <c:pt idx="2">
                  <c:v>-1.41</c:v>
                </c:pt>
                <c:pt idx="3">
                  <c:v>-0.44</c:v>
                </c:pt>
                <c:pt idx="4">
                  <c:v>0.85</c:v>
                </c:pt>
              </c:numCache>
            </c:numRef>
          </c:val>
          <c:smooth val="0"/>
          <c:extLst>
            <c:ext xmlns:c16="http://schemas.microsoft.com/office/drawing/2014/chart" uri="{C3380CC4-5D6E-409C-BE32-E72D297353CC}">
              <c16:uniqueId val="{00000002-4C2E-41DD-BD98-BEEB04C388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E6C-4D7F-92C5-7CAF9F1C97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6C-4D7F-92C5-7CAF9F1C97D5}"/>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E6C-4D7F-92C5-7CAF9F1C97D5}"/>
            </c:ext>
          </c:extLst>
        </c:ser>
        <c:ser>
          <c:idx val="3"/>
          <c:order val="3"/>
          <c:tx>
            <c:strRef>
              <c:f>データシート!$A$30</c:f>
              <c:strCache>
                <c:ptCount val="1"/>
                <c:pt idx="0">
                  <c:v>奨学資金貸付事業特別会計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E6C-4D7F-92C5-7CAF9F1C97D5}"/>
            </c:ext>
          </c:extLst>
        </c:ser>
        <c:ser>
          <c:idx val="4"/>
          <c:order val="4"/>
          <c:tx>
            <c:strRef>
              <c:f>データシート!$A$31</c:f>
              <c:strCache>
                <c:ptCount val="1"/>
                <c:pt idx="0">
                  <c:v>町有温泉事業特別会計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E6C-4D7F-92C5-7CAF9F1C97D5}"/>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5-AE6C-4D7F-92C5-7CAF9F1C97D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2.87</c:v>
                </c:pt>
                <c:pt idx="2">
                  <c:v>#N/A</c:v>
                </c:pt>
                <c:pt idx="3">
                  <c:v>3.55</c:v>
                </c:pt>
                <c:pt idx="4">
                  <c:v>#N/A</c:v>
                </c:pt>
                <c:pt idx="5">
                  <c:v>3.89</c:v>
                </c:pt>
                <c:pt idx="6">
                  <c:v>#N/A</c:v>
                </c:pt>
                <c:pt idx="7">
                  <c:v>4.16</c:v>
                </c:pt>
                <c:pt idx="8">
                  <c:v>#N/A</c:v>
                </c:pt>
                <c:pt idx="9">
                  <c:v>4.1100000000000003</c:v>
                </c:pt>
              </c:numCache>
            </c:numRef>
          </c:val>
          <c:extLst>
            <c:ext xmlns:c16="http://schemas.microsoft.com/office/drawing/2014/chart" uri="{C3380CC4-5D6E-409C-BE32-E72D297353CC}">
              <c16:uniqueId val="{00000006-AE6C-4D7F-92C5-7CAF9F1C97D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3.52</c:v>
                </c:pt>
                <c:pt idx="2">
                  <c:v>#N/A</c:v>
                </c:pt>
                <c:pt idx="3">
                  <c:v>4.76</c:v>
                </c:pt>
                <c:pt idx="4">
                  <c:v>#N/A</c:v>
                </c:pt>
                <c:pt idx="5">
                  <c:v>4.96</c:v>
                </c:pt>
                <c:pt idx="6">
                  <c:v>#N/A</c:v>
                </c:pt>
                <c:pt idx="7">
                  <c:v>5.18</c:v>
                </c:pt>
                <c:pt idx="8">
                  <c:v>#N/A</c:v>
                </c:pt>
                <c:pt idx="9">
                  <c:v>5.3</c:v>
                </c:pt>
              </c:numCache>
            </c:numRef>
          </c:val>
          <c:extLst>
            <c:ext xmlns:c16="http://schemas.microsoft.com/office/drawing/2014/chart" uri="{C3380CC4-5D6E-409C-BE32-E72D297353CC}">
              <c16:uniqueId val="{00000007-AE6C-4D7F-92C5-7CAF9F1C97D5}"/>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4.67</c:v>
                </c:pt>
                <c:pt idx="2">
                  <c:v>#N/A</c:v>
                </c:pt>
                <c:pt idx="3">
                  <c:v>5.16</c:v>
                </c:pt>
                <c:pt idx="4">
                  <c:v>#N/A</c:v>
                </c:pt>
                <c:pt idx="5">
                  <c:v>6.2</c:v>
                </c:pt>
                <c:pt idx="6">
                  <c:v>#N/A</c:v>
                </c:pt>
                <c:pt idx="7">
                  <c:v>5.92</c:v>
                </c:pt>
                <c:pt idx="8">
                  <c:v>#N/A</c:v>
                </c:pt>
                <c:pt idx="9">
                  <c:v>5.38</c:v>
                </c:pt>
              </c:numCache>
            </c:numRef>
          </c:val>
          <c:extLst>
            <c:ext xmlns:c16="http://schemas.microsoft.com/office/drawing/2014/chart" uri="{C3380CC4-5D6E-409C-BE32-E72D297353CC}">
              <c16:uniqueId val="{00000008-AE6C-4D7F-92C5-7CAF9F1C97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7.69</c:v>
                </c:pt>
                <c:pt idx="2">
                  <c:v>#N/A</c:v>
                </c:pt>
                <c:pt idx="3">
                  <c:v>6.03</c:v>
                </c:pt>
                <c:pt idx="4">
                  <c:v>#N/A</c:v>
                </c:pt>
                <c:pt idx="5">
                  <c:v>4.68</c:v>
                </c:pt>
                <c:pt idx="6">
                  <c:v>#N/A</c:v>
                </c:pt>
                <c:pt idx="7">
                  <c:v>4.82</c:v>
                </c:pt>
                <c:pt idx="8">
                  <c:v>#N/A</c:v>
                </c:pt>
                <c:pt idx="9">
                  <c:v>5.69</c:v>
                </c:pt>
              </c:numCache>
            </c:numRef>
          </c:val>
          <c:extLst>
            <c:ext xmlns:c16="http://schemas.microsoft.com/office/drawing/2014/chart" uri="{C3380CC4-5D6E-409C-BE32-E72D297353CC}">
              <c16:uniqueId val="{00000009-AE6C-4D7F-92C5-7CAF9F1C97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1145</c:v>
                </c:pt>
                <c:pt idx="5">
                  <c:v>1042</c:v>
                </c:pt>
                <c:pt idx="8">
                  <c:v>1045</c:v>
                </c:pt>
                <c:pt idx="11">
                  <c:v>965</c:v>
                </c:pt>
                <c:pt idx="14">
                  <c:v>937</c:v>
                </c:pt>
              </c:numCache>
            </c:numRef>
          </c:val>
          <c:extLst>
            <c:ext xmlns:c16="http://schemas.microsoft.com/office/drawing/2014/chart" uri="{C3380CC4-5D6E-409C-BE32-E72D297353CC}">
              <c16:uniqueId val="{00000000-F69A-4D26-8A09-AEE2A75032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9A-4D26-8A09-AEE2A75032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9A-4D26-8A09-AEE2A75032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34</c:v>
                </c:pt>
                <c:pt idx="3">
                  <c:v>34</c:v>
                </c:pt>
                <c:pt idx="6">
                  <c:v>25</c:v>
                </c:pt>
                <c:pt idx="9">
                  <c:v>0</c:v>
                </c:pt>
                <c:pt idx="12">
                  <c:v>0</c:v>
                </c:pt>
              </c:numCache>
            </c:numRef>
          </c:val>
          <c:extLst>
            <c:ext xmlns:c16="http://schemas.microsoft.com/office/drawing/2014/chart" uri="{C3380CC4-5D6E-409C-BE32-E72D297353CC}">
              <c16:uniqueId val="{00000003-F69A-4D26-8A09-AEE2A75032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149</c:v>
                </c:pt>
                <c:pt idx="3">
                  <c:v>143</c:v>
                </c:pt>
                <c:pt idx="6">
                  <c:v>143</c:v>
                </c:pt>
                <c:pt idx="9">
                  <c:v>142</c:v>
                </c:pt>
                <c:pt idx="12">
                  <c:v>141</c:v>
                </c:pt>
              </c:numCache>
            </c:numRef>
          </c:val>
          <c:extLst>
            <c:ext xmlns:c16="http://schemas.microsoft.com/office/drawing/2014/chart" uri="{C3380CC4-5D6E-409C-BE32-E72D297353CC}">
              <c16:uniqueId val="{00000004-F69A-4D26-8A09-AEE2A75032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9A-4D26-8A09-AEE2A75032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9A-4D26-8A09-AEE2A75032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1201</c:v>
                </c:pt>
                <c:pt idx="3">
                  <c:v>1111</c:v>
                </c:pt>
                <c:pt idx="6">
                  <c:v>1117</c:v>
                </c:pt>
                <c:pt idx="9">
                  <c:v>1015</c:v>
                </c:pt>
                <c:pt idx="12">
                  <c:v>1010</c:v>
                </c:pt>
              </c:numCache>
            </c:numRef>
          </c:val>
          <c:extLst>
            <c:ext xmlns:c16="http://schemas.microsoft.com/office/drawing/2014/chart" uri="{C3380CC4-5D6E-409C-BE32-E72D297353CC}">
              <c16:uniqueId val="{00000007-F69A-4D26-8A09-AEE2A75032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239</c:v>
                </c:pt>
                <c:pt idx="2">
                  <c:v>#N/A</c:v>
                </c:pt>
                <c:pt idx="3">
                  <c:v>#N/A</c:v>
                </c:pt>
                <c:pt idx="4">
                  <c:v>246</c:v>
                </c:pt>
                <c:pt idx="5">
                  <c:v>#N/A</c:v>
                </c:pt>
                <c:pt idx="6">
                  <c:v>#N/A</c:v>
                </c:pt>
                <c:pt idx="7">
                  <c:v>240</c:v>
                </c:pt>
                <c:pt idx="8">
                  <c:v>#N/A</c:v>
                </c:pt>
                <c:pt idx="9">
                  <c:v>#N/A</c:v>
                </c:pt>
                <c:pt idx="10">
                  <c:v>192</c:v>
                </c:pt>
                <c:pt idx="11">
                  <c:v>#N/A</c:v>
                </c:pt>
                <c:pt idx="12">
                  <c:v>#N/A</c:v>
                </c:pt>
                <c:pt idx="13">
                  <c:v>214</c:v>
                </c:pt>
                <c:pt idx="14">
                  <c:v>#N/A</c:v>
                </c:pt>
              </c:numCache>
            </c:numRef>
          </c:val>
          <c:smooth val="0"/>
          <c:extLst>
            <c:ext xmlns:c16="http://schemas.microsoft.com/office/drawing/2014/chart" uri="{C3380CC4-5D6E-409C-BE32-E72D297353CC}">
              <c16:uniqueId val="{00000008-F69A-4D26-8A09-AEE2A75032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8845</c:v>
                </c:pt>
                <c:pt idx="5">
                  <c:v>8675</c:v>
                </c:pt>
                <c:pt idx="8">
                  <c:v>8492</c:v>
                </c:pt>
                <c:pt idx="11">
                  <c:v>8507</c:v>
                </c:pt>
                <c:pt idx="14">
                  <c:v>8828</c:v>
                </c:pt>
              </c:numCache>
            </c:numRef>
          </c:val>
          <c:extLst>
            <c:ext xmlns:c16="http://schemas.microsoft.com/office/drawing/2014/chart" uri="{C3380CC4-5D6E-409C-BE32-E72D297353CC}">
              <c16:uniqueId val="{00000000-813D-432B-9170-14C27D67E2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481</c:v>
                </c:pt>
                <c:pt idx="5">
                  <c:v>420</c:v>
                </c:pt>
                <c:pt idx="8">
                  <c:v>358</c:v>
                </c:pt>
                <c:pt idx="11">
                  <c:v>294</c:v>
                </c:pt>
                <c:pt idx="14">
                  <c:v>240</c:v>
                </c:pt>
              </c:numCache>
            </c:numRef>
          </c:val>
          <c:extLst>
            <c:ext xmlns:c16="http://schemas.microsoft.com/office/drawing/2014/chart" uri="{C3380CC4-5D6E-409C-BE32-E72D297353CC}">
              <c16:uniqueId val="{00000001-813D-432B-9170-14C27D67E2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4915</c:v>
                </c:pt>
                <c:pt idx="5">
                  <c:v>5195</c:v>
                </c:pt>
                <c:pt idx="8">
                  <c:v>5115</c:v>
                </c:pt>
                <c:pt idx="11">
                  <c:v>4806</c:v>
                </c:pt>
                <c:pt idx="14">
                  <c:v>4427</c:v>
                </c:pt>
              </c:numCache>
            </c:numRef>
          </c:val>
          <c:extLst>
            <c:ext xmlns:c16="http://schemas.microsoft.com/office/drawing/2014/chart" uri="{C3380CC4-5D6E-409C-BE32-E72D297353CC}">
              <c16:uniqueId val="{00000002-813D-432B-9170-14C27D67E2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13D-432B-9170-14C27D67E2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13D-432B-9170-14C27D67E2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813D-432B-9170-14C27D67E2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2239</c:v>
                </c:pt>
                <c:pt idx="3">
                  <c:v>2016</c:v>
                </c:pt>
                <c:pt idx="6">
                  <c:v>1976</c:v>
                </c:pt>
                <c:pt idx="9">
                  <c:v>1909</c:v>
                </c:pt>
                <c:pt idx="12">
                  <c:v>1787</c:v>
                </c:pt>
              </c:numCache>
            </c:numRef>
          </c:val>
          <c:extLst>
            <c:ext xmlns:c16="http://schemas.microsoft.com/office/drawing/2014/chart" uri="{C3380CC4-5D6E-409C-BE32-E72D297353CC}">
              <c16:uniqueId val="{00000006-813D-432B-9170-14C27D67E2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59</c:v>
                </c:pt>
                <c:pt idx="3">
                  <c:v>25</c:v>
                </c:pt>
                <c:pt idx="6">
                  <c:v>0</c:v>
                </c:pt>
                <c:pt idx="9">
                  <c:v>0</c:v>
                </c:pt>
                <c:pt idx="12">
                  <c:v>0</c:v>
                </c:pt>
              </c:numCache>
            </c:numRef>
          </c:val>
          <c:extLst>
            <c:ext xmlns:c16="http://schemas.microsoft.com/office/drawing/2014/chart" uri="{C3380CC4-5D6E-409C-BE32-E72D297353CC}">
              <c16:uniqueId val="{00000007-813D-432B-9170-14C27D67E2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1244</c:v>
                </c:pt>
                <c:pt idx="3">
                  <c:v>1057</c:v>
                </c:pt>
                <c:pt idx="6">
                  <c:v>973</c:v>
                </c:pt>
                <c:pt idx="9">
                  <c:v>826</c:v>
                </c:pt>
                <c:pt idx="12">
                  <c:v>713</c:v>
                </c:pt>
              </c:numCache>
            </c:numRef>
          </c:val>
          <c:extLst>
            <c:ext xmlns:c16="http://schemas.microsoft.com/office/drawing/2014/chart" uri="{C3380CC4-5D6E-409C-BE32-E72D297353CC}">
              <c16:uniqueId val="{00000008-813D-432B-9170-14C27D67E2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13D-432B-9170-14C27D67E2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10094</c:v>
                </c:pt>
                <c:pt idx="3">
                  <c:v>9943</c:v>
                </c:pt>
                <c:pt idx="6">
                  <c:v>9816</c:v>
                </c:pt>
                <c:pt idx="9">
                  <c:v>9773</c:v>
                </c:pt>
                <c:pt idx="12">
                  <c:v>10009</c:v>
                </c:pt>
              </c:numCache>
            </c:numRef>
          </c:val>
          <c:extLst>
            <c:ext xmlns:c16="http://schemas.microsoft.com/office/drawing/2014/chart" uri="{C3380CC4-5D6E-409C-BE32-E72D297353CC}">
              <c16:uniqueId val="{0000000A-813D-432B-9170-14C27D67E2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13D-432B-9170-14C27D67E2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1461</c:v>
                </c:pt>
                <c:pt idx="1">
                  <c:v>1434</c:v>
                </c:pt>
                <c:pt idx="2">
                  <c:v>1431</c:v>
                </c:pt>
              </c:numCache>
            </c:numRef>
          </c:val>
          <c:extLst>
            <c:ext xmlns:c16="http://schemas.microsoft.com/office/drawing/2014/chart" uri="{C3380CC4-5D6E-409C-BE32-E72D297353CC}">
              <c16:uniqueId val="{00000000-6316-4840-BA83-ED5D0F852F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63</c:v>
                </c:pt>
                <c:pt idx="1">
                  <c:v>63</c:v>
                </c:pt>
                <c:pt idx="2">
                  <c:v>63</c:v>
                </c:pt>
              </c:numCache>
            </c:numRef>
          </c:val>
          <c:extLst>
            <c:ext xmlns:c16="http://schemas.microsoft.com/office/drawing/2014/chart" uri="{C3380CC4-5D6E-409C-BE32-E72D297353CC}">
              <c16:uniqueId val="{00000001-6316-4840-BA83-ED5D0F852F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3342</c:v>
                </c:pt>
                <c:pt idx="1">
                  <c:v>3074</c:v>
                </c:pt>
                <c:pt idx="2">
                  <c:v>2682</c:v>
                </c:pt>
              </c:numCache>
            </c:numRef>
          </c:val>
          <c:extLst>
            <c:ext xmlns:c16="http://schemas.microsoft.com/office/drawing/2014/chart" uri="{C3380CC4-5D6E-409C-BE32-E72D297353CC}">
              <c16:uniqueId val="{00000002-6316-4840-BA83-ED5D0F852F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年度は、町の借入に係る起債償還額は減少した一方で、起債償還額に対する特定財源も減少しており、実質公債費比率の分子は増加した。今後も実質公債費比率の急激な上昇につながらないよう、償還を見込んだ計画的な起債借入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満期一括償還地方債の借入がないため、積立をしておらず、今後も積立予定はない見込みである。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将来負担比率の分子は、前年度に引き続き充当可能財源等が将来負担額を上回ったことからマイナスとなったが、前年度と比較すると基金を多く取り崩したことにより、充当可能財源等である充当可能基金が減少したため分子の数値は増加している。しかし、近年は新規の起債借入を元金償還額以下とするシーリングを実施してきたため、地方債残高は年々減少している。今後は大型事業の実施に伴い、償還額が一時的に増加すると見込むが、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約３百万円積み立てたが、芦北町総合計画に基づく施設の長寿命化といった大規模補修や総合コミュニティセンター建設事業を実施するため、町有施設整備基金を１７６百万円、新町建設計画に基づく地域振興事業を計画的に実施するため、まちづくり振興基金を２００百万円取り崩し、基金全体としては３９３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それぞれの基金の使途に応じて計画的に取り崩していく予定である。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町有施設整備基金：町有施設整備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社会福祉振興基金：高齢者及び障害者の在宅福祉の充実、生きがい、健康づくりの増進及び快適な生活環境の形成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まちづくり振興基金：町の振興に資する事業の財源として２００百万円取り崩したことにより減少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町有施設整備基金：芦北町総合計画に基づく施設の長寿命化といった大規模補修や総合コミュニティセンター建設事業の財源として１７６百万円を取り崩したことにより減少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社会福祉振興基金：障がい者生活支援事業のうち自立支援給付費等扶助費の財源として５０百万円を取り崩したことにより減少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それぞれの基金の使途に応じて計画的に取り崩していく予定である。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町有施設整備基金については、公共施設の大規模補修の他、平成３０年度から令和２年度に計画している総合コミュニティセンター建設の財源として計画的に取り崩す予定である。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基金利子を約１百万円積み立てたが、豪雨災害からの災害復旧事業等のため測量設計業務委託料等の財源として５百万円取り崩したため減少。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財政調整基金の残高は、標準財政規模の２０％を目途に維持していく。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前年度からの増減なし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現在のところ繰上償還の予定はないが、今後繰上償還が見込まれれば繰上償還額を目標とした新たな積立を検討する。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16,983
16,943
234.00
11,027,627
10,601,041
347,339
6,096,467
10,009,040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a:t>
          </a:r>
          <a:r>
            <a:rPr kumimoji="1" lang="ja-JP" altLang="en-US" sz="1100">
              <a:solidFill>
                <a:schemeClr val="dk1"/>
              </a:solidFill>
              <a:effectLst/>
              <a:latin typeface="+mn-lt"/>
              <a:ea typeface="+mn-ea"/>
              <a:cs typeface="+mn-cs"/>
            </a:rPr>
            <a:t>とともに、ふるさと納税等の税外収入の強化により</a:t>
          </a:r>
          <a:r>
            <a:rPr kumimoji="1" lang="ja-JP" altLang="ja-JP" sz="1100">
              <a:solidFill>
                <a:schemeClr val="dk1"/>
              </a:solidFill>
              <a:effectLst/>
              <a:latin typeface="+mn-lt"/>
              <a:ea typeface="+mn-ea"/>
              <a:cs typeface="+mn-cs"/>
            </a:rPr>
            <a:t>歳入を確保し、財政基盤の強化に努めていく。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14288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4803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14288</xdr:rowOff>
    </xdr:from>
    <xdr:to>
      <xdr:col>19</xdr:col>
      <xdr:colOff>133350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3225800" y="75580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54504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134938</xdr:rowOff>
    </xdr:from>
    <xdr:to>
      <xdr:col>19</xdr:col>
      <xdr:colOff>184150</xdr:colOff>
      <xdr:row>44</xdr:row>
      <xdr:rowOff>65088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49865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9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3704</xdr:rowOff>
    </xdr:from>
    <xdr:to>
      <xdr:col>7</xdr:col>
      <xdr:colOff>31750</xdr:colOff>
      <xdr:row>44</xdr:row>
      <xdr:rowOff>105304</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90081</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固定資産</a:t>
          </a:r>
          <a:r>
            <a:rPr kumimoji="1" lang="ja-JP" altLang="ja-JP" sz="1100">
              <a:solidFill>
                <a:schemeClr val="dk1"/>
              </a:solidFill>
              <a:effectLst/>
              <a:latin typeface="+mn-lt"/>
              <a:ea typeface="+mn-ea"/>
              <a:cs typeface="+mn-cs"/>
            </a:rPr>
            <a:t>税が増</a:t>
          </a:r>
          <a:r>
            <a:rPr kumimoji="1" lang="ja-JP" altLang="en-US" sz="1100">
              <a:solidFill>
                <a:schemeClr val="dk1"/>
              </a:solidFill>
              <a:effectLst/>
              <a:latin typeface="+mn-lt"/>
              <a:ea typeface="+mn-ea"/>
              <a:cs typeface="+mn-cs"/>
            </a:rPr>
            <a:t>となった影響で</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となった等の理由で</a:t>
          </a:r>
          <a:r>
            <a:rPr kumimoji="1" lang="ja-JP" altLang="ja-JP" sz="1100">
              <a:solidFill>
                <a:schemeClr val="dk1"/>
              </a:solidFill>
              <a:effectLst/>
              <a:latin typeface="+mn-lt"/>
              <a:ea typeface="+mn-ea"/>
              <a:cs typeface="+mn-cs"/>
            </a:rPr>
            <a:t>経常一般財源が減少した</a:t>
          </a:r>
          <a:r>
            <a:rPr kumimoji="1" lang="ja-JP" altLang="en-US" sz="1100">
              <a:solidFill>
                <a:schemeClr val="dk1"/>
              </a:solidFill>
              <a:effectLst/>
              <a:latin typeface="+mn-lt"/>
              <a:ea typeface="+mn-ea"/>
              <a:cs typeface="+mn-cs"/>
            </a:rPr>
            <a:t>が、一方で</a:t>
          </a:r>
          <a:r>
            <a:rPr kumimoji="1" lang="ja-JP" altLang="ja-JP" sz="1100">
              <a:solidFill>
                <a:schemeClr val="dk1"/>
              </a:solidFill>
              <a:effectLst/>
              <a:latin typeface="+mn-lt"/>
              <a:ea typeface="+mn-ea"/>
              <a:cs typeface="+mn-cs"/>
            </a:rPr>
            <a:t>元利償還額の減</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により経常経費充当一般財源</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ており、最終的に</a:t>
          </a:r>
          <a:r>
            <a:rPr kumimoji="1" lang="ja-JP" altLang="ja-JP" sz="1100">
              <a:solidFill>
                <a:schemeClr val="dk1"/>
              </a:solidFill>
              <a:effectLst/>
              <a:latin typeface="+mn-lt"/>
              <a:ea typeface="+mn-ea"/>
              <a:cs typeface="+mn-cs"/>
            </a:rPr>
            <a:t>経常収支比率は低下した。</a:t>
          </a:r>
          <a:r>
            <a:rPr kumimoji="1" lang="ja-JP" altLang="en-US" sz="1100">
              <a:solidFill>
                <a:schemeClr val="dk1"/>
              </a:solidFill>
              <a:effectLst/>
              <a:latin typeface="+mn-lt"/>
              <a:ea typeface="+mn-ea"/>
              <a:cs typeface="+mn-cs"/>
            </a:rPr>
            <a:t>一本算定への移行、今後の</a:t>
          </a:r>
          <a:r>
            <a:rPr kumimoji="1" lang="ja-JP" altLang="ja-JP" sz="1100">
              <a:solidFill>
                <a:schemeClr val="dk1"/>
              </a:solidFill>
              <a:effectLst/>
              <a:latin typeface="+mn-lt"/>
              <a:ea typeface="+mn-ea"/>
              <a:cs typeface="+mn-cs"/>
            </a:rPr>
            <a:t>算定方法の見直し</a:t>
          </a:r>
          <a:r>
            <a:rPr kumimoji="1" lang="ja-JP" altLang="en-US" sz="1100">
              <a:solidFill>
                <a:schemeClr val="dk1"/>
              </a:solidFill>
              <a:effectLst/>
              <a:latin typeface="+mn-lt"/>
              <a:ea typeface="+mn-ea"/>
              <a:cs typeface="+mn-cs"/>
            </a:rPr>
            <a:t>等に</a:t>
          </a:r>
          <a:r>
            <a:rPr kumimoji="1" lang="ja-JP" altLang="ja-JP" sz="1100">
              <a:solidFill>
                <a:schemeClr val="dk1"/>
              </a:solidFill>
              <a:effectLst/>
              <a:latin typeface="+mn-lt"/>
              <a:ea typeface="+mn-ea"/>
              <a:cs typeface="+mn-cs"/>
            </a:rPr>
            <a:t>より普通交付税の減少</a:t>
          </a:r>
          <a:r>
            <a:rPr kumimoji="1" lang="ja-JP" altLang="en-US" sz="1100">
              <a:solidFill>
                <a:schemeClr val="dk1"/>
              </a:solidFill>
              <a:effectLst/>
              <a:latin typeface="+mn-lt"/>
              <a:ea typeface="+mn-ea"/>
              <a:cs typeface="+mn-cs"/>
            </a:rPr>
            <a:t>が予想されるため</a:t>
          </a:r>
          <a:r>
            <a:rPr kumimoji="1" lang="ja-JP" altLang="ja-JP" sz="1100">
              <a:solidFill>
                <a:schemeClr val="dk1"/>
              </a:solidFill>
              <a:effectLst/>
              <a:latin typeface="+mn-lt"/>
              <a:ea typeface="+mn-ea"/>
              <a:cs typeface="+mn-cs"/>
            </a:rPr>
            <a:t>、引き続き歳入確保及び経常経費の削減</a:t>
          </a:r>
          <a:r>
            <a:rPr kumimoji="1" lang="ja-JP" altLang="en-US" sz="1100">
              <a:solidFill>
                <a:schemeClr val="dk1"/>
              </a:solidFill>
              <a:effectLst/>
              <a:latin typeface="+mn-lt"/>
              <a:ea typeface="+mn-ea"/>
              <a:cs typeface="+mn-cs"/>
            </a:rPr>
            <a:t>に努めていく</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66947</xdr:rowOff>
    </xdr:from>
    <xdr:to>
      <xdr:col>23</xdr:col>
      <xdr:colOff>133350</xdr:colOff>
      <xdr:row>64</xdr:row>
      <xdr:rowOff>73841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3974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73841</xdr:rowOff>
    </xdr:from>
    <xdr:to>
      <xdr:col>19</xdr:col>
      <xdr:colOff>133350</xdr:colOff>
      <xdr:row>64</xdr:row>
      <xdr:rowOff>97972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04664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97972</xdr:rowOff>
    </xdr:from>
    <xdr:to>
      <xdr:col>15</xdr:col>
      <xdr:colOff>82550</xdr:colOff>
      <xdr:row>64</xdr:row>
      <xdr:rowOff>122101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07077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145324</xdr:rowOff>
    </xdr:from>
    <xdr:to>
      <xdr:col>11</xdr:col>
      <xdr:colOff>31750</xdr:colOff>
      <xdr:row>64</xdr:row>
      <xdr:rowOff>122101</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0946674"/>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100512</xdr:rowOff>
    </xdr:from>
    <xdr:to>
      <xdr:col>7</xdr:col>
      <xdr:colOff>31750</xdr:colOff>
      <xdr:row>63</xdr:row>
      <xdr:rowOff>30662</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40839</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4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16147</xdr:rowOff>
    </xdr:from>
    <xdr:to>
      <xdr:col>23</xdr:col>
      <xdr:colOff>184150</xdr:colOff>
      <xdr:row>64</xdr:row>
      <xdr:rowOff>117747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159674</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96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23041</xdr:rowOff>
    </xdr:from>
    <xdr:to>
      <xdr:col>19</xdr:col>
      <xdr:colOff>184150</xdr:colOff>
      <xdr:row>64</xdr:row>
      <xdr:rowOff>124641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99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109418</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082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47172</xdr:rowOff>
    </xdr:from>
    <xdr:to>
      <xdr:col>15</xdr:col>
      <xdr:colOff>133350</xdr:colOff>
      <xdr:row>64</xdr:row>
      <xdr:rowOff>148772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133549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10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71301</xdr:rowOff>
    </xdr:from>
    <xdr:to>
      <xdr:col>11</xdr:col>
      <xdr:colOff>82550</xdr:colOff>
      <xdr:row>65</xdr:row>
      <xdr:rowOff>1451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157678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94524</xdr:rowOff>
    </xdr:from>
    <xdr:to>
      <xdr:col>7</xdr:col>
      <xdr:colOff>31750</xdr:colOff>
      <xdr:row>64</xdr:row>
      <xdr:rowOff>24674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9451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人件費、物件費及び維持補修費の合計額の人口１人当たりの金額は、年々増加傾向にある。</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においては、職員数の減や</a:t>
          </a:r>
          <a:r>
            <a:rPr kumimoji="1" lang="ja-JP" altLang="en-US" sz="1100">
              <a:solidFill>
                <a:schemeClr val="dk1"/>
              </a:solidFill>
              <a:effectLst/>
              <a:latin typeface="+mn-lt"/>
              <a:ea typeface="+mn-ea"/>
              <a:cs typeface="+mn-cs"/>
            </a:rPr>
            <a:t>退職手当特別負担金</a:t>
          </a:r>
          <a:r>
            <a:rPr kumimoji="1" lang="ja-JP" altLang="ja-JP" sz="1100">
              <a:solidFill>
                <a:schemeClr val="dk1"/>
              </a:solidFill>
              <a:effectLst/>
              <a:latin typeface="+mn-lt"/>
              <a:ea typeface="+mn-ea"/>
              <a:cs typeface="+mn-cs"/>
            </a:rPr>
            <a:t>の減等により人件費は減少したものの、</a:t>
          </a:r>
          <a:r>
            <a:rPr kumimoji="1" lang="ja-JP" altLang="en-US" sz="1100">
              <a:solidFill>
                <a:schemeClr val="dk1"/>
              </a:solidFill>
              <a:effectLst/>
              <a:latin typeface="+mn-lt"/>
              <a:ea typeface="+mn-ea"/>
              <a:cs typeface="+mn-cs"/>
            </a:rPr>
            <a:t>維持管理に係る委託料</a:t>
          </a:r>
          <a:r>
            <a:rPr kumimoji="1" lang="ja-JP" altLang="ja-JP" sz="1100">
              <a:solidFill>
                <a:schemeClr val="dk1"/>
              </a:solidFill>
              <a:effectLst/>
              <a:latin typeface="+mn-lt"/>
              <a:ea typeface="+mn-ea"/>
              <a:cs typeface="+mn-cs"/>
            </a:rPr>
            <a:t>等の物件費が増加している。今後も給与の適正化や施設管理マネジメントに基づく</a:t>
          </a:r>
          <a:r>
            <a:rPr kumimoji="1" lang="ja-JP" altLang="en-US" sz="1100">
              <a:solidFill>
                <a:schemeClr val="dk1"/>
              </a:solidFill>
              <a:effectLst/>
              <a:latin typeface="+mn-lt"/>
              <a:ea typeface="+mn-ea"/>
              <a:cs typeface="+mn-cs"/>
            </a:rPr>
            <a:t>施設の適正な維持管理、</a:t>
          </a:r>
          <a:r>
            <a:rPr kumimoji="1" lang="ja-JP" altLang="ja-JP" sz="1100">
              <a:solidFill>
                <a:schemeClr val="dk1"/>
              </a:solidFill>
              <a:effectLst/>
              <a:latin typeface="+mn-lt"/>
              <a:ea typeface="+mn-ea"/>
              <a:cs typeface="+mn-cs"/>
            </a:rPr>
            <a:t>行政の効率化に努めるとともに、事業の必要性を精査し、</a:t>
          </a:r>
          <a:r>
            <a:rPr kumimoji="1" lang="ja-JP" altLang="en-US" sz="1100">
              <a:solidFill>
                <a:schemeClr val="dk1"/>
              </a:solidFill>
              <a:effectLst/>
              <a:latin typeface="+mn-lt"/>
              <a:ea typeface="+mn-ea"/>
              <a:cs typeface="+mn-cs"/>
            </a:rPr>
            <a:t>経費</a:t>
          </a:r>
          <a:r>
            <a:rPr kumimoji="1" lang="ja-JP" altLang="ja-JP" sz="1100">
              <a:solidFill>
                <a:schemeClr val="dk1"/>
              </a:solidFill>
              <a:effectLst/>
              <a:latin typeface="+mn-lt"/>
              <a:ea typeface="+mn-ea"/>
              <a:cs typeface="+mn-cs"/>
            </a:rPr>
            <a:t>抑制を図っていく。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20126</xdr:rowOff>
    </xdr:from>
    <xdr:to>
      <xdr:col>23</xdr:col>
      <xdr:colOff>133350</xdr:colOff>
      <xdr:row>84</xdr:row>
      <xdr:rowOff>107654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421926"/>
          <a:ext cx="838200" cy="8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47962</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106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14560</xdr:rowOff>
    </xdr:from>
    <xdr:to>
      <xdr:col>19</xdr:col>
      <xdr:colOff>133350</xdr:colOff>
      <xdr:row>84</xdr:row>
      <xdr:rowOff>20126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4416360"/>
          <a:ext cx="88900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41956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0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162644</xdr:rowOff>
    </xdr:from>
    <xdr:to>
      <xdr:col>15</xdr:col>
      <xdr:colOff>82550</xdr:colOff>
      <xdr:row>84</xdr:row>
      <xdr:rowOff>14560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392994"/>
          <a:ext cx="889000" cy="2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147884</xdr:rowOff>
    </xdr:from>
    <xdr:to>
      <xdr:col>11</xdr:col>
      <xdr:colOff>31750</xdr:colOff>
      <xdr:row>83</xdr:row>
      <xdr:rowOff>162644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378234"/>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56854</xdr:rowOff>
    </xdr:from>
    <xdr:to>
      <xdr:col>23</xdr:col>
      <xdr:colOff>184150</xdr:colOff>
      <xdr:row>84</xdr:row>
      <xdr:rowOff>158454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28931</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3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140776</xdr:rowOff>
    </xdr:from>
    <xdr:to>
      <xdr:col>19</xdr:col>
      <xdr:colOff>184150</xdr:colOff>
      <xdr:row>84</xdr:row>
      <xdr:rowOff>70926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3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55703</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45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135210</xdr:rowOff>
    </xdr:from>
    <xdr:to>
      <xdr:col>15</xdr:col>
      <xdr:colOff>133350</xdr:colOff>
      <xdr:row>84</xdr:row>
      <xdr:rowOff>65360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3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50137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45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111844</xdr:rowOff>
    </xdr:from>
    <xdr:to>
      <xdr:col>11</xdr:col>
      <xdr:colOff>82550</xdr:colOff>
      <xdr:row>84</xdr:row>
      <xdr:rowOff>41994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3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26771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42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97084</xdr:rowOff>
    </xdr:from>
    <xdr:to>
      <xdr:col>7</xdr:col>
      <xdr:colOff>31750</xdr:colOff>
      <xdr:row>84</xdr:row>
      <xdr:rowOff>27234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32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12011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41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類似団体の中では低い水準で推移している。今後も、財政状況を考慮し、財政規模や人口規模に見合った定員管理を行っていくことで給与水準の適正化に努める。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92604</xdr:rowOff>
    </xdr:from>
    <xdr:to>
      <xdr:col>81</xdr:col>
      <xdr:colOff>44450</xdr:colOff>
      <xdr:row>84</xdr:row>
      <xdr:rowOff>92604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6179800" y="144944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a:extLst>
            <a:ext uri="{FF2B5EF4-FFF2-40B4-BE49-F238E27FC236}">
              <a16:creationId xmlns:a16="http://schemas.microsoft.com/office/drawing/2014/main" id="{00000000-0008-0000-0300-00000B010000}"/>
            </a:ext>
          </a:extLst>
        </xdr:cNvPr>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92604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5290800" y="144843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132821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4401800" y="1448435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132821</xdr:rowOff>
    </xdr:from>
    <xdr:to>
      <xdr:col>68</xdr:col>
      <xdr:colOff>152400</xdr:colOff>
      <xdr:row>84</xdr:row>
      <xdr:rowOff>142875</xdr:rowOff>
    </xdr:to>
    <xdr:cxnSp macro="">
      <xdr:nvCxnSpPr>
        <xdr:cNvPr id="275" name="直線コネクタ 274">
          <a:extLst>
            <a:ext uri="{FF2B5EF4-FFF2-40B4-BE49-F238E27FC236}">
              <a16:creationId xmlns:a16="http://schemas.microsoft.com/office/drawing/2014/main" id="{00000000-0008-0000-0300-000013010000}"/>
            </a:ext>
          </a:extLst>
        </xdr:cNvPr>
        <xdr:cNvCxnSpPr/>
      </xdr:nvCxnSpPr>
      <xdr:spPr>
        <a:xfrm flipV="1">
          <a:off x="13512800" y="1453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8" name="フローチャート: 判断 277">
          <a:extLst>
            <a:ext uri="{FF2B5EF4-FFF2-40B4-BE49-F238E27FC236}">
              <a16:creationId xmlns:a16="http://schemas.microsoft.com/office/drawing/2014/main" id="{00000000-0008-0000-0300-000016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41804</xdr:rowOff>
    </xdr:from>
    <xdr:to>
      <xdr:col>81</xdr:col>
      <xdr:colOff>95250</xdr:colOff>
      <xdr:row>84</xdr:row>
      <xdr:rowOff>143404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9672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58331</xdr:rowOff>
    </xdr:from>
    <xdr:ext cx="762000" cy="259045"/>
    <xdr:sp macro="" textlink="">
      <xdr:nvSpPr>
        <xdr:cNvPr id="286" name="給与水準   （国との比較）該当値テキスト">
          <a:extLst>
            <a:ext uri="{FF2B5EF4-FFF2-40B4-BE49-F238E27FC236}">
              <a16:creationId xmlns:a16="http://schemas.microsoft.com/office/drawing/2014/main" id="{00000000-0008-0000-0300-00001E010000}"/>
            </a:ext>
          </a:extLst>
        </xdr:cNvPr>
        <xdr:cNvSpPr txBox="1"/>
      </xdr:nvSpPr>
      <xdr:spPr>
        <a:xfrm>
          <a:off x="17106900" y="1428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41804</xdr:rowOff>
    </xdr:from>
    <xdr:to>
      <xdr:col>77</xdr:col>
      <xdr:colOff>95250</xdr:colOff>
      <xdr:row>84</xdr:row>
      <xdr:rowOff>143404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6129000" y="144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153581</xdr:rowOff>
    </xdr:from>
    <xdr:ext cx="7366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98800" y="1421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82021</xdr:rowOff>
    </xdr:from>
    <xdr:to>
      <xdr:col>68</xdr:col>
      <xdr:colOff>203200</xdr:colOff>
      <xdr:row>85</xdr:row>
      <xdr:rowOff>12171</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4351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22348</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4020800" y="1425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93" name="楕円 292">
          <a:extLst>
            <a:ext uri="{FF2B5EF4-FFF2-40B4-BE49-F238E27FC236}">
              <a16:creationId xmlns:a16="http://schemas.microsoft.com/office/drawing/2014/main" id="{00000000-0008-0000-0300-000025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合併に伴う行政区域拡大により管理運営する公共施設が多いことから職員数も多く、類似団体平均と比較して高い状況にあるが、今後も適切な定員管理を行っていく。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79828</xdr:rowOff>
    </xdr:from>
    <xdr:to>
      <xdr:col>81</xdr:col>
      <xdr:colOff>44450</xdr:colOff>
      <xdr:row>63</xdr:row>
      <xdr:rowOff>106256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6179800" y="10881178"/>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a:extLst>
            <a:ext uri="{FF2B5EF4-FFF2-40B4-BE49-F238E27FC236}">
              <a16:creationId xmlns:a16="http://schemas.microsoft.com/office/drawing/2014/main" id="{00000000-0008-0000-0300-00004C010000}"/>
            </a:ext>
          </a:extLst>
        </xdr:cNvPr>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66040</xdr:rowOff>
    </xdr:from>
    <xdr:to>
      <xdr:col>77</xdr:col>
      <xdr:colOff>44450</xdr:colOff>
      <xdr:row>63</xdr:row>
      <xdr:rowOff>79828</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5290800" y="108673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66040</xdr:rowOff>
    </xdr:from>
    <xdr:to>
      <xdr:col>72</xdr:col>
      <xdr:colOff>203200</xdr:colOff>
      <xdr:row>63</xdr:row>
      <xdr:rowOff>68338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flipV="1">
          <a:off x="14401800" y="1086739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51102</xdr:rowOff>
    </xdr:from>
    <xdr:to>
      <xdr:col>68</xdr:col>
      <xdr:colOff>152400</xdr:colOff>
      <xdr:row>63</xdr:row>
      <xdr:rowOff>68338</xdr:rowOff>
    </xdr:to>
    <xdr:cxnSp macro="">
      <xdr:nvCxnSpPr>
        <xdr:cNvPr id="340" name="直線コネクタ 339">
          <a:extLst>
            <a:ext uri="{FF2B5EF4-FFF2-40B4-BE49-F238E27FC236}">
              <a16:creationId xmlns:a16="http://schemas.microsoft.com/office/drawing/2014/main" id="{00000000-0008-0000-0300-000054010000}"/>
            </a:ext>
          </a:extLst>
        </xdr:cNvPr>
        <xdr:cNvCxnSpPr/>
      </xdr:nvCxnSpPr>
      <xdr:spPr>
        <a:xfrm>
          <a:off x="13512800" y="1085245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105349</xdr:rowOff>
    </xdr:from>
    <xdr:to>
      <xdr:col>64</xdr:col>
      <xdr:colOff>152400</xdr:colOff>
      <xdr:row>62</xdr:row>
      <xdr:rowOff>35499</xdr:rowOff>
    </xdr:to>
    <xdr:sp macro="" textlink="">
      <xdr:nvSpPr>
        <xdr:cNvPr id="343" name="フローチャート: 判断 342">
          <a:extLst>
            <a:ext uri="{FF2B5EF4-FFF2-40B4-BE49-F238E27FC236}">
              <a16:creationId xmlns:a16="http://schemas.microsoft.com/office/drawing/2014/main" id="{00000000-0008-0000-0300-000057010000}"/>
            </a:ext>
          </a:extLst>
        </xdr:cNvPr>
        <xdr:cNvSpPr/>
      </xdr:nvSpPr>
      <xdr:spPr>
        <a:xfrm>
          <a:off x="13462000" y="1056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45676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32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55456</xdr:rowOff>
    </xdr:from>
    <xdr:to>
      <xdr:col>81</xdr:col>
      <xdr:colOff>95250</xdr:colOff>
      <xdr:row>63</xdr:row>
      <xdr:rowOff>157056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967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27533</xdr:rowOff>
    </xdr:from>
    <xdr:ext cx="762000" cy="259045"/>
    <xdr:sp macro="" textlink="">
      <xdr:nvSpPr>
        <xdr:cNvPr id="351" name="定員管理の状況該当値テキスト">
          <a:extLst>
            <a:ext uri="{FF2B5EF4-FFF2-40B4-BE49-F238E27FC236}">
              <a16:creationId xmlns:a16="http://schemas.microsoft.com/office/drawing/2014/main" id="{00000000-0008-0000-0300-00005F010000}"/>
            </a:ext>
          </a:extLst>
        </xdr:cNvPr>
        <xdr:cNvSpPr txBox="1"/>
      </xdr:nvSpPr>
      <xdr:spPr>
        <a:xfrm>
          <a:off x="17106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29028</xdr:rowOff>
    </xdr:from>
    <xdr:to>
      <xdr:col>77</xdr:col>
      <xdr:colOff>95250</xdr:colOff>
      <xdr:row>63</xdr:row>
      <xdr:rowOff>130628</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6129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115405</xdr:rowOff>
    </xdr:from>
    <xdr:ext cx="7366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798800" y="109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15240</xdr:rowOff>
    </xdr:from>
    <xdr:to>
      <xdr:col>73</xdr:col>
      <xdr:colOff>44450</xdr:colOff>
      <xdr:row>63</xdr:row>
      <xdr:rowOff>116840</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5240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101617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909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17538</xdr:rowOff>
    </xdr:from>
    <xdr:to>
      <xdr:col>68</xdr:col>
      <xdr:colOff>203200</xdr:colOff>
      <xdr:row>63</xdr:row>
      <xdr:rowOff>119138</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4351000" y="108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103915</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4020800" y="1090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302</xdr:rowOff>
    </xdr:from>
    <xdr:to>
      <xdr:col>64</xdr:col>
      <xdr:colOff>152400</xdr:colOff>
      <xdr:row>63</xdr:row>
      <xdr:rowOff>101902</xdr:rowOff>
    </xdr:to>
    <xdr:sp macro="" textlink="">
      <xdr:nvSpPr>
        <xdr:cNvPr id="358" name="楕円 357">
          <a:extLst>
            <a:ext uri="{FF2B5EF4-FFF2-40B4-BE49-F238E27FC236}">
              <a16:creationId xmlns:a16="http://schemas.microsoft.com/office/drawing/2014/main" id="{00000000-0008-0000-0300-000066010000}"/>
            </a:ext>
          </a:extLst>
        </xdr:cNvPr>
        <xdr:cNvSpPr/>
      </xdr:nvSpPr>
      <xdr:spPr>
        <a:xfrm>
          <a:off x="13462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86679</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131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類似団体平均より良好な比率ではあるが、令和元年度で普通交付税における合併算定替が終了</a:t>
          </a:r>
          <a:r>
            <a:rPr kumimoji="1" lang="ja-JP" altLang="en-US" sz="1100">
              <a:solidFill>
                <a:schemeClr val="dk1"/>
              </a:solidFill>
              <a:effectLst/>
              <a:latin typeface="+mn-lt"/>
              <a:ea typeface="+mn-ea"/>
              <a:cs typeface="+mn-cs"/>
            </a:rPr>
            <a:t>したため、地方</a:t>
          </a:r>
          <a:r>
            <a:rPr kumimoji="1" lang="ja-JP" altLang="ja-JP" sz="1100">
              <a:solidFill>
                <a:schemeClr val="dk1"/>
              </a:solidFill>
              <a:effectLst/>
              <a:latin typeface="+mn-lt"/>
              <a:ea typeface="+mn-ea"/>
              <a:cs typeface="+mn-cs"/>
            </a:rPr>
            <a:t>交付税は減少傾向にあり、今後の起債借入については事業の必要性や優先度により発行額を精査し、健全財政の維持に努める。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83566</xdr:rowOff>
    </xdr:from>
    <xdr:to>
      <xdr:col>81</xdr:col>
      <xdr:colOff>44450</xdr:colOff>
      <xdr:row>40</xdr:row>
      <xdr:rowOff>88392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94156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88392</xdr:rowOff>
    </xdr:from>
    <xdr:to>
      <xdr:col>77</xdr:col>
      <xdr:colOff>44450</xdr:colOff>
      <xdr:row>40</xdr:row>
      <xdr:rowOff>98044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69463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93218</xdr:rowOff>
    </xdr:from>
    <xdr:to>
      <xdr:col>72</xdr:col>
      <xdr:colOff>203200</xdr:colOff>
      <xdr:row>40</xdr:row>
      <xdr:rowOff>98044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69512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93218</xdr:rowOff>
    </xdr:from>
    <xdr:to>
      <xdr:col>68</xdr:col>
      <xdr:colOff>152400</xdr:colOff>
      <xdr:row>40</xdr:row>
      <xdr:rowOff>93218</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951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32766</xdr:rowOff>
    </xdr:from>
    <xdr:to>
      <xdr:col>81</xdr:col>
      <xdr:colOff>95250</xdr:colOff>
      <xdr:row>40</xdr:row>
      <xdr:rowOff>134366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8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49293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73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149369</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66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42418</xdr:rowOff>
    </xdr:from>
    <xdr:to>
      <xdr:col>68</xdr:col>
      <xdr:colOff>203200</xdr:colOff>
      <xdr:row>40</xdr:row>
      <xdr:rowOff>144018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154195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42418</xdr:rowOff>
    </xdr:from>
    <xdr:to>
      <xdr:col>64</xdr:col>
      <xdr:colOff>152400</xdr:colOff>
      <xdr:row>40</xdr:row>
      <xdr:rowOff>144018</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90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154195</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6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の起債借入額を元金償還額以下とし地方債残高の減少を図っている他、新規の起債借入は交付税措置率が高い地方債（過疎対策事業債、合併特例事業債等）を優先的に活用している。また、地方交付税の減少等、歳入の減少に備えて基金積立を行ってきたため、類似団体より良好な水準となっている。　</a:t>
          </a:r>
          <a:r>
            <a:rPr kumimoji="1" lang="ja-JP" altLang="ja-JP" sz="1100" baseline="0">
              <a:solidFill>
                <a:schemeClr val="dk1"/>
              </a:solidFill>
              <a:effectLst/>
              <a:latin typeface="+mn-lt"/>
              <a:ea typeface="+mn-ea"/>
              <a:cs typeface="+mn-cs"/>
            </a:rPr>
            <a:t>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45237</xdr:rowOff>
    </xdr:from>
    <xdr:to>
      <xdr:col>64</xdr:col>
      <xdr:colOff>152400</xdr:colOff>
      <xdr:row>15</xdr:row>
      <xdr:rowOff>146837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157014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8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16,983
16,943
234.00
11,027,627
10,601,041
347,339
6,096,467
10,009,040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面積が広く、支所や出張所等の施設を配置していることから職員数が多く、人件費に係る経常収支比率は高い状況にある。今後、職員数は同程度で推移すると見込んでおり、行政の効率化を進めるとともに、給与の適正化による歳出の見直しを実施し、比率の逓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7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38</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86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類似団体平均と比較すると低い水準で推移しているが、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海岸整備事業（老朽化対策）業務委託料</a:t>
          </a:r>
          <a:r>
            <a:rPr kumimoji="1" lang="ja-JP" altLang="ja-JP" sz="1100">
              <a:solidFill>
                <a:schemeClr val="dk1"/>
              </a:solidFill>
              <a:effectLst/>
              <a:latin typeface="+mn-lt"/>
              <a:ea typeface="+mn-ea"/>
              <a:cs typeface="+mn-cs"/>
            </a:rPr>
            <a:t>の一般財源充当額が増加したことにより前年度より上昇している。業務委託や施設の維持管理委託が増加傾向にあるが、今後も業務内容を精査し、行政コストの削減や効率化を図っていく。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46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6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119380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119380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863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子ども医療費の支給対象年齢を１８歳までに引き上げているため扶助費が高い傾向にあるが、令和元年度は制度改正により保育所運営費等委託料が減少し、事業費が減となった。しかし、老人保護措置費については近年増加しており、今後も社会保障経費は増加すると予想され、適正な事業執行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655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97065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941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97065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75293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61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46265</xdr:rowOff>
    </xdr:from>
    <xdr:to>
      <xdr:col>15</xdr:col>
      <xdr:colOff>149225</xdr:colOff>
      <xdr:row>55</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132642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度においては、</a:t>
          </a:r>
          <a:r>
            <a:rPr kumimoji="1" lang="ja-JP" altLang="en-US" sz="1100">
              <a:solidFill>
                <a:schemeClr val="dk1"/>
              </a:solidFill>
              <a:effectLst/>
              <a:latin typeface="+mn-lt"/>
              <a:ea typeface="+mn-ea"/>
              <a:cs typeface="+mn-cs"/>
            </a:rPr>
            <a:t>介護保険第</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号被保険者低所得者保険料軽減負担金の増加により、繰出金の増加に繋がり、</a:t>
          </a:r>
          <a:r>
            <a:rPr kumimoji="1" lang="ja-JP" altLang="ja-JP" sz="1100">
              <a:solidFill>
                <a:schemeClr val="dk1"/>
              </a:solidFill>
              <a:effectLst/>
              <a:latin typeface="+mn-lt"/>
              <a:ea typeface="+mn-ea"/>
              <a:cs typeface="+mn-cs"/>
            </a:rPr>
            <a:t>比率が前年度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制度改正に伴い</a:t>
          </a:r>
          <a:r>
            <a:rPr kumimoji="1" lang="ja-JP" altLang="ja-JP" sz="1100">
              <a:solidFill>
                <a:schemeClr val="dk1"/>
              </a:solidFill>
              <a:effectLst/>
              <a:latin typeface="+mn-lt"/>
              <a:ea typeface="+mn-ea"/>
              <a:cs typeface="+mn-cs"/>
            </a:rPr>
            <a:t>各特別会計</a:t>
          </a:r>
          <a:r>
            <a:rPr kumimoji="1" lang="ja-JP" altLang="en-US" sz="1100">
              <a:solidFill>
                <a:schemeClr val="dk1"/>
              </a:solidFill>
              <a:effectLst/>
              <a:latin typeface="+mn-lt"/>
              <a:ea typeface="+mn-ea"/>
              <a:cs typeface="+mn-cs"/>
            </a:rPr>
            <a:t>への繰出金の増減がありうるが、その中でも</a:t>
          </a:r>
          <a:r>
            <a:rPr kumimoji="1" lang="ja-JP" altLang="ja-JP" sz="1100">
              <a:solidFill>
                <a:schemeClr val="dk1"/>
              </a:solidFill>
              <a:effectLst/>
              <a:latin typeface="+mn-lt"/>
              <a:ea typeface="+mn-ea"/>
              <a:cs typeface="+mn-cs"/>
            </a:rPr>
            <a:t>経常経費の節減に努め、繰出金の適正化に努める。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130810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8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50817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88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123190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04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度は、</a:t>
          </a:r>
          <a:r>
            <a:rPr kumimoji="1" lang="ja-JP" altLang="en-US" sz="1100">
              <a:solidFill>
                <a:schemeClr val="dk1"/>
              </a:solidFill>
              <a:effectLst/>
              <a:latin typeface="+mn-lt"/>
              <a:ea typeface="+mn-ea"/>
              <a:cs typeface="+mn-cs"/>
            </a:rPr>
            <a:t>ふるさと納税制度の活用に伴う町産品の返礼に係る費用が増加</a:t>
          </a:r>
          <a:r>
            <a:rPr kumimoji="1" lang="ja-JP" altLang="ja-JP" sz="1100">
              <a:solidFill>
                <a:schemeClr val="dk1"/>
              </a:solidFill>
              <a:effectLst/>
              <a:latin typeface="+mn-lt"/>
              <a:ea typeface="+mn-ea"/>
              <a:cs typeface="+mn-cs"/>
            </a:rPr>
            <a:t>したことから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前年度より比率が上昇した。今後</a:t>
          </a:r>
          <a:r>
            <a:rPr kumimoji="1" lang="ja-JP" altLang="en-US" sz="1100">
              <a:solidFill>
                <a:schemeClr val="dk1"/>
              </a:solidFill>
              <a:effectLst/>
              <a:latin typeface="+mn-lt"/>
              <a:ea typeface="+mn-ea"/>
              <a:cs typeface="+mn-cs"/>
            </a:rPr>
            <a:t>の取り組みによっては利用者の増加とともに関連経費の増加が見込まれるため、業務の効率化に努める。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また近年</a:t>
          </a:r>
          <a:r>
            <a:rPr kumimoji="1" lang="ja-JP" altLang="ja-JP" sz="1100">
              <a:solidFill>
                <a:schemeClr val="dk1"/>
              </a:solidFill>
              <a:effectLst/>
              <a:latin typeface="+mn-lt"/>
              <a:ea typeface="+mn-ea"/>
              <a:cs typeface="+mn-cs"/>
            </a:rPr>
            <a:t>増加傾向にある一部事務組合への負担金の動向を注視するとともに、補助費については制度内容の見直しも検討し、経常経費の削減に努める。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9005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62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ほぼ同じ</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なっている。新規借入額を元金償還額以下とするシーリングを実施し、元利償還金の逓減に努めてきた。大型事業の実施に伴い、償還額が一時的に増加</a:t>
          </a:r>
          <a:r>
            <a:rPr kumimoji="1" lang="ja-JP" altLang="en-US" sz="1100">
              <a:solidFill>
                <a:schemeClr val="dk1"/>
              </a:solidFill>
              <a:effectLst/>
              <a:latin typeface="+mn-lt"/>
              <a:ea typeface="+mn-ea"/>
              <a:cs typeface="+mn-cs"/>
            </a:rPr>
            <a:t>しつつある</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引き続き事業の必要性や優先度を精査し、健全財政の維持に努める。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760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760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143002</xdr:rowOff>
    </xdr:from>
    <xdr:to>
      <xdr:col>15</xdr:col>
      <xdr:colOff>98425</xdr:colOff>
      <xdr:row>77</xdr:row>
      <xdr:rowOff>143002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344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23622</xdr:rowOff>
    </xdr:from>
    <xdr:to>
      <xdr:col>20</xdr:col>
      <xdr:colOff>38100</xdr:colOff>
      <xdr:row>77</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92202</xdr:rowOff>
    </xdr:from>
    <xdr:to>
      <xdr:col>15</xdr:col>
      <xdr:colOff>149225</xdr:colOff>
      <xdr:row>78</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96774</xdr:rowOff>
    </xdr:from>
    <xdr:to>
      <xdr:col>6</xdr:col>
      <xdr:colOff>171450</xdr:colOff>
      <xdr:row>78</xdr:row>
      <xdr:rowOff>26924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11701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年度は前年度と比較すると</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、近年は類似団体平均より高い水準で推移している。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制度改正による</a:t>
          </a:r>
          <a:r>
            <a:rPr lang="ja-JP" altLang="en-US" sz="1100" b="0" i="0" u="none" strike="noStrike">
              <a:solidFill>
                <a:schemeClr val="dk1"/>
              </a:solidFill>
              <a:effectLst/>
              <a:latin typeface="+mn-lt"/>
              <a:ea typeface="+mn-ea"/>
              <a:cs typeface="+mn-cs"/>
            </a:rPr>
            <a:t>保育所運営費等委託料</a:t>
          </a:r>
          <a:r>
            <a:rPr lang="ja-JP" altLang="en-US"/>
            <a:t> の経常経費分の減少</a:t>
          </a:r>
          <a:r>
            <a:rPr kumimoji="1" lang="ja-JP" altLang="ja-JP" sz="1100">
              <a:solidFill>
                <a:schemeClr val="dk1"/>
              </a:solidFill>
              <a:effectLst/>
              <a:latin typeface="+mn-lt"/>
              <a:ea typeface="+mn-ea"/>
              <a:cs typeface="+mn-cs"/>
            </a:rPr>
            <a:t>が要因である。今後も引き続き、事業見直しによる歳出の削減を推進し、財政の健全化に努めていく。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122101</xdr:rowOff>
    </xdr:from>
    <xdr:to>
      <xdr:col>82</xdr:col>
      <xdr:colOff>107950</xdr:colOff>
      <xdr:row>77</xdr:row>
      <xdr:rowOff>141695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32375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141695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172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166188</xdr:rowOff>
    </xdr:from>
    <xdr:to>
      <xdr:col>69</xdr:col>
      <xdr:colOff>92075</xdr:colOff>
      <xdr:row>77</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96388"/>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4355</xdr:rowOff>
    </xdr:from>
    <xdr:to>
      <xdr:col>65</xdr:col>
      <xdr:colOff>53975</xdr:colOff>
      <xdr:row>76</xdr:row>
      <xdr:rowOff>105955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03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116131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0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71301</xdr:rowOff>
    </xdr:from>
    <xdr:to>
      <xdr:col>82</xdr:col>
      <xdr:colOff>158750</xdr:colOff>
      <xdr:row>78</xdr:row>
      <xdr:rowOff>1451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43378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90895</xdr:rowOff>
    </xdr:from>
    <xdr:to>
      <xdr:col>78</xdr:col>
      <xdr:colOff>120650</xdr:colOff>
      <xdr:row>78</xdr:row>
      <xdr:rowOff>21045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5822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7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115388</xdr:rowOff>
    </xdr:from>
    <xdr:to>
      <xdr:col>65</xdr:col>
      <xdr:colOff>53975</xdr:colOff>
      <xdr:row>77</xdr:row>
      <xdr:rowOff>45538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4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30315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165742</xdr:rowOff>
    </xdr:from>
    <xdr:to>
      <xdr:col>29</xdr:col>
      <xdr:colOff>127000</xdr:colOff>
      <xdr:row>15</xdr:row>
      <xdr:rowOff>48895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13667"/>
          <a:ext cx="647700" cy="54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48895</xdr:rowOff>
    </xdr:from>
    <xdr:to>
      <xdr:col>26</xdr:col>
      <xdr:colOff>50800</xdr:colOff>
      <xdr:row>15</xdr:row>
      <xdr:rowOff>83887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68270"/>
          <a:ext cx="698500" cy="34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63035</xdr:rowOff>
    </xdr:from>
    <xdr:to>
      <xdr:col>22</xdr:col>
      <xdr:colOff>114300</xdr:colOff>
      <xdr:row>15</xdr:row>
      <xdr:rowOff>83887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2410"/>
          <a:ext cx="698500" cy="20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63035</xdr:rowOff>
    </xdr:from>
    <xdr:to>
      <xdr:col>18</xdr:col>
      <xdr:colOff>177800</xdr:colOff>
      <xdr:row>15</xdr:row>
      <xdr:rowOff>110274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82410"/>
          <a:ext cx="698500" cy="4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20628</xdr:rowOff>
    </xdr:from>
    <xdr:to>
      <xdr:col>15</xdr:col>
      <xdr:colOff>101600</xdr:colOff>
      <xdr:row>17</xdr:row>
      <xdr:rowOff>122228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107005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114942</xdr:rowOff>
    </xdr:from>
    <xdr:to>
      <xdr:col>29</xdr:col>
      <xdr:colOff>177800</xdr:colOff>
      <xdr:row>15</xdr:row>
      <xdr:rowOff>45092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6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131469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169545</xdr:rowOff>
    </xdr:from>
    <xdr:to>
      <xdr:col>26</xdr:col>
      <xdr:colOff>101600</xdr:colOff>
      <xdr:row>15</xdr:row>
      <xdr:rowOff>99695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1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109872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8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33087</xdr:rowOff>
    </xdr:from>
    <xdr:to>
      <xdr:col>22</xdr:col>
      <xdr:colOff>165100</xdr:colOff>
      <xdr:row>15</xdr:row>
      <xdr:rowOff>134687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5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144864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2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12235</xdr:rowOff>
    </xdr:from>
    <xdr:to>
      <xdr:col>19</xdr:col>
      <xdr:colOff>38100</xdr:colOff>
      <xdr:row>15</xdr:row>
      <xdr:rowOff>113835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124012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59474</xdr:rowOff>
    </xdr:from>
    <xdr:to>
      <xdr:col>15</xdr:col>
      <xdr:colOff>101600</xdr:colOff>
      <xdr:row>15</xdr:row>
      <xdr:rowOff>161074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7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171251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4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325539</xdr:rowOff>
    </xdr:from>
    <xdr:to>
      <xdr:col>29</xdr:col>
      <xdr:colOff>127000</xdr:colOff>
      <xdr:row>36</xdr:row>
      <xdr:rowOff>12224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35889"/>
          <a:ext cx="647700" cy="29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308242</xdr:rowOff>
    </xdr:from>
    <xdr:to>
      <xdr:col>26</xdr:col>
      <xdr:colOff>50800</xdr:colOff>
      <xdr:row>36</xdr:row>
      <xdr:rowOff>12224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18592"/>
          <a:ext cx="698500" cy="46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307099</xdr:rowOff>
    </xdr:from>
    <xdr:to>
      <xdr:col>22</xdr:col>
      <xdr:colOff>114300</xdr:colOff>
      <xdr:row>35</xdr:row>
      <xdr:rowOff>308242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17449"/>
          <a:ext cx="6985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307099</xdr:rowOff>
    </xdr:from>
    <xdr:to>
      <xdr:col>18</xdr:col>
      <xdr:colOff>177800</xdr:colOff>
      <xdr:row>35</xdr:row>
      <xdr:rowOff>319119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1744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126187</xdr:rowOff>
    </xdr:from>
    <xdr:to>
      <xdr:col>15</xdr:col>
      <xdr:colOff>101600</xdr:colOff>
      <xdr:row>35</xdr:row>
      <xdr:rowOff>227787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6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237964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274739</xdr:rowOff>
    </xdr:from>
    <xdr:to>
      <xdr:col>29</xdr:col>
      <xdr:colOff>177800</xdr:colOff>
      <xdr:row>36</xdr:row>
      <xdr:rowOff>33439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246816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304324</xdr:rowOff>
    </xdr:from>
    <xdr:to>
      <xdr:col>26</xdr:col>
      <xdr:colOff>101600</xdr:colOff>
      <xdr:row>36</xdr:row>
      <xdr:rowOff>63024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47801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1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257442</xdr:rowOff>
    </xdr:from>
    <xdr:to>
      <xdr:col>22</xdr:col>
      <xdr:colOff>165100</xdr:colOff>
      <xdr:row>36</xdr:row>
      <xdr:rowOff>16142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7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256299</xdr:rowOff>
    </xdr:from>
    <xdr:to>
      <xdr:col>19</xdr:col>
      <xdr:colOff>38100</xdr:colOff>
      <xdr:row>36</xdr:row>
      <xdr:rowOff>14999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6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342676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268319</xdr:rowOff>
    </xdr:from>
    <xdr:to>
      <xdr:col>15</xdr:col>
      <xdr:colOff>101600</xdr:colOff>
      <xdr:row>36</xdr:row>
      <xdr:rowOff>27019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78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6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16,983
16,943
234.00
11,027,627
10,601,041
347,339
6,096,467
10,009,040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15521</xdr:rowOff>
    </xdr:from>
    <xdr:to>
      <xdr:col>24</xdr:col>
      <xdr:colOff>63500</xdr:colOff>
      <xdr:row>33</xdr:row>
      <xdr:rowOff>51852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73371"/>
          <a:ext cx="838200" cy="3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35703</xdr:rowOff>
    </xdr:from>
    <xdr:to>
      <xdr:col>19</xdr:col>
      <xdr:colOff>177800</xdr:colOff>
      <xdr:row>33</xdr:row>
      <xdr:rowOff>51852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93553"/>
          <a:ext cx="889000" cy="1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35703</xdr:rowOff>
    </xdr:from>
    <xdr:to>
      <xdr:col>15</xdr:col>
      <xdr:colOff>50800</xdr:colOff>
      <xdr:row>33</xdr:row>
      <xdr:rowOff>54661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93553"/>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54661</xdr:rowOff>
    </xdr:from>
    <xdr:to>
      <xdr:col>10</xdr:col>
      <xdr:colOff>114300</xdr:colOff>
      <xdr:row>33</xdr:row>
      <xdr:rowOff>89326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12511"/>
          <a:ext cx="889000" cy="3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136171</xdr:rowOff>
    </xdr:from>
    <xdr:to>
      <xdr:col>24</xdr:col>
      <xdr:colOff>114300</xdr:colOff>
      <xdr:row>33</xdr:row>
      <xdr:rowOff>66321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159048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1052</xdr:rowOff>
    </xdr:from>
    <xdr:to>
      <xdr:col>20</xdr:col>
      <xdr:colOff>38100</xdr:colOff>
      <xdr:row>33</xdr:row>
      <xdr:rowOff>102652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119179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156353</xdr:rowOff>
    </xdr:from>
    <xdr:to>
      <xdr:col>15</xdr:col>
      <xdr:colOff>101600</xdr:colOff>
      <xdr:row>33</xdr:row>
      <xdr:rowOff>86503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103030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3861</xdr:rowOff>
    </xdr:from>
    <xdr:to>
      <xdr:col>10</xdr:col>
      <xdr:colOff>165100</xdr:colOff>
      <xdr:row>33</xdr:row>
      <xdr:rowOff>105461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121988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38526</xdr:rowOff>
    </xdr:from>
    <xdr:to>
      <xdr:col>6</xdr:col>
      <xdr:colOff>38100</xdr:colOff>
      <xdr:row>33</xdr:row>
      <xdr:rowOff>140126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156653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7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75594</xdr:rowOff>
    </xdr:from>
    <xdr:to>
      <xdr:col>24</xdr:col>
      <xdr:colOff>63500</xdr:colOff>
      <xdr:row>56</xdr:row>
      <xdr:rowOff>42921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05344"/>
          <a:ext cx="838200" cy="13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7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42921</xdr:rowOff>
    </xdr:from>
    <xdr:to>
      <xdr:col>19</xdr:col>
      <xdr:colOff>177800</xdr:colOff>
      <xdr:row>56</xdr:row>
      <xdr:rowOff>59641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44121"/>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59641</xdr:rowOff>
    </xdr:from>
    <xdr:to>
      <xdr:col>15</xdr:col>
      <xdr:colOff>50800</xdr:colOff>
      <xdr:row>56</xdr:row>
      <xdr:rowOff>96641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60841"/>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96641</xdr:rowOff>
    </xdr:from>
    <xdr:to>
      <xdr:col>10</xdr:col>
      <xdr:colOff>114300</xdr:colOff>
      <xdr:row>56</xdr:row>
      <xdr:rowOff>107418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97841"/>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157464</xdr:rowOff>
    </xdr:from>
    <xdr:to>
      <xdr:col>6</xdr:col>
      <xdr:colOff>38100</xdr:colOff>
      <xdr:row>56</xdr:row>
      <xdr:rowOff>87614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104141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24794</xdr:rowOff>
    </xdr:from>
    <xdr:to>
      <xdr:col>24</xdr:col>
      <xdr:colOff>114300</xdr:colOff>
      <xdr:row>55</xdr:row>
      <xdr:rowOff>126394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47671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0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163571</xdr:rowOff>
    </xdr:from>
    <xdr:to>
      <xdr:col>20</xdr:col>
      <xdr:colOff>38100</xdr:colOff>
      <xdr:row>56</xdr:row>
      <xdr:rowOff>93721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9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84848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8841</xdr:rowOff>
    </xdr:from>
    <xdr:to>
      <xdr:col>15</xdr:col>
      <xdr:colOff>101600</xdr:colOff>
      <xdr:row>56</xdr:row>
      <xdr:rowOff>110441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45841</xdr:rowOff>
    </xdr:from>
    <xdr:to>
      <xdr:col>10</xdr:col>
      <xdr:colOff>165100</xdr:colOff>
      <xdr:row>56</xdr:row>
      <xdr:rowOff>147441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4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138568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7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56618</xdr:rowOff>
    </xdr:from>
    <xdr:to>
      <xdr:col>6</xdr:col>
      <xdr:colOff>38100</xdr:colOff>
      <xdr:row>56</xdr:row>
      <xdr:rowOff>158218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5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149345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43383</xdr:rowOff>
    </xdr:from>
    <xdr:to>
      <xdr:col>24</xdr:col>
      <xdr:colOff>63500</xdr:colOff>
      <xdr:row>78</xdr:row>
      <xdr:rowOff>94284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16483"/>
          <a:ext cx="838200" cy="5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43383</xdr:rowOff>
    </xdr:from>
    <xdr:to>
      <xdr:col>19</xdr:col>
      <xdr:colOff>177800</xdr:colOff>
      <xdr:row>78</xdr:row>
      <xdr:rowOff>65215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1648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37249</xdr:rowOff>
    </xdr:from>
    <xdr:to>
      <xdr:col>15</xdr:col>
      <xdr:colOff>50800</xdr:colOff>
      <xdr:row>78</xdr:row>
      <xdr:rowOff>65215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10349"/>
          <a:ext cx="8890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158255</xdr:rowOff>
    </xdr:from>
    <xdr:to>
      <xdr:col>10</xdr:col>
      <xdr:colOff>114300</xdr:colOff>
      <xdr:row>78</xdr:row>
      <xdr:rowOff>37249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59905"/>
          <a:ext cx="889000" cy="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159347</xdr:rowOff>
    </xdr:from>
    <xdr:to>
      <xdr:col>6</xdr:col>
      <xdr:colOff>38100</xdr:colOff>
      <xdr:row>78</xdr:row>
      <xdr:rowOff>89497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80624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43484</xdr:rowOff>
    </xdr:from>
    <xdr:to>
      <xdr:col>24</xdr:col>
      <xdr:colOff>114300</xdr:colOff>
      <xdr:row>78</xdr:row>
      <xdr:rowOff>145084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129861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164033</xdr:rowOff>
    </xdr:from>
    <xdr:to>
      <xdr:col>20</xdr:col>
      <xdr:colOff>38100</xdr:colOff>
      <xdr:row>78</xdr:row>
      <xdr:rowOff>94183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85310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5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14415</xdr:rowOff>
    </xdr:from>
    <xdr:to>
      <xdr:col>15</xdr:col>
      <xdr:colOff>101600</xdr:colOff>
      <xdr:row>78</xdr:row>
      <xdr:rowOff>116015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107142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8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157899</xdr:rowOff>
    </xdr:from>
    <xdr:to>
      <xdr:col>10</xdr:col>
      <xdr:colOff>165100</xdr:colOff>
      <xdr:row>78</xdr:row>
      <xdr:rowOff>88049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79176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107455</xdr:rowOff>
    </xdr:from>
    <xdr:to>
      <xdr:col>6</xdr:col>
      <xdr:colOff>38100</xdr:colOff>
      <xdr:row>78</xdr:row>
      <xdr:rowOff>37605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54132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21351</xdr:rowOff>
    </xdr:from>
    <xdr:to>
      <xdr:col>24</xdr:col>
      <xdr:colOff>63500</xdr:colOff>
      <xdr:row>92</xdr:row>
      <xdr:rowOff>110275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5794751"/>
          <a:ext cx="838200" cy="8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29249</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45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88134</xdr:rowOff>
    </xdr:from>
    <xdr:to>
      <xdr:col>19</xdr:col>
      <xdr:colOff>177800</xdr:colOff>
      <xdr:row>92</xdr:row>
      <xdr:rowOff>110275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5861534"/>
          <a:ext cx="889000" cy="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15581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88134</xdr:rowOff>
    </xdr:from>
    <xdr:to>
      <xdr:col>15</xdr:col>
      <xdr:colOff>50800</xdr:colOff>
      <xdr:row>92</xdr:row>
      <xdr:rowOff>105721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5861534"/>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26604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105721</xdr:rowOff>
    </xdr:from>
    <xdr:to>
      <xdr:col>10</xdr:col>
      <xdr:colOff>114300</xdr:colOff>
      <xdr:row>93</xdr:row>
      <xdr:rowOff>40194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5879121"/>
          <a:ext cx="889000" cy="10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50182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143585</xdr:rowOff>
    </xdr:from>
    <xdr:to>
      <xdr:col>6</xdr:col>
      <xdr:colOff>38100</xdr:colOff>
      <xdr:row>96</xdr:row>
      <xdr:rowOff>73735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43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64862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2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142001</xdr:rowOff>
    </xdr:from>
    <xdr:to>
      <xdr:col>24</xdr:col>
      <xdr:colOff>114300</xdr:colOff>
      <xdr:row>92</xdr:row>
      <xdr:rowOff>72151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57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164878</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59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59475</xdr:rowOff>
    </xdr:from>
    <xdr:to>
      <xdr:col>20</xdr:col>
      <xdr:colOff>38100</xdr:colOff>
      <xdr:row>92</xdr:row>
      <xdr:rowOff>161075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583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6152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560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37334</xdr:rowOff>
    </xdr:from>
    <xdr:to>
      <xdr:col>15</xdr:col>
      <xdr:colOff>101600</xdr:colOff>
      <xdr:row>92</xdr:row>
      <xdr:rowOff>138934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58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155461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558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54921</xdr:rowOff>
    </xdr:from>
    <xdr:to>
      <xdr:col>10</xdr:col>
      <xdr:colOff>165100</xdr:colOff>
      <xdr:row>92</xdr:row>
      <xdr:rowOff>156521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5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1598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56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160844</xdr:rowOff>
    </xdr:from>
    <xdr:to>
      <xdr:col>6</xdr:col>
      <xdr:colOff>38100</xdr:colOff>
      <xdr:row>93</xdr:row>
      <xdr:rowOff>90994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59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107521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57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68268</xdr:rowOff>
    </xdr:from>
    <xdr:to>
      <xdr:col>55</xdr:col>
      <xdr:colOff>0</xdr:colOff>
      <xdr:row>34</xdr:row>
      <xdr:rowOff>109470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5897568"/>
          <a:ext cx="838200" cy="4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109470</xdr:rowOff>
    </xdr:from>
    <xdr:to>
      <xdr:col>50</xdr:col>
      <xdr:colOff>114300</xdr:colOff>
      <xdr:row>35</xdr:row>
      <xdr:rowOff>71730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5938770"/>
          <a:ext cx="889000" cy="1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71730</xdr:rowOff>
    </xdr:from>
    <xdr:to>
      <xdr:col>45</xdr:col>
      <xdr:colOff>177800</xdr:colOff>
      <xdr:row>35</xdr:row>
      <xdr:rowOff>93479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072480"/>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80242</xdr:rowOff>
    </xdr:from>
    <xdr:to>
      <xdr:col>41</xdr:col>
      <xdr:colOff>50800</xdr:colOff>
      <xdr:row>35</xdr:row>
      <xdr:rowOff>93479</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6080992"/>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117344</xdr:rowOff>
    </xdr:from>
    <xdr:to>
      <xdr:col>36</xdr:col>
      <xdr:colOff>165100</xdr:colOff>
      <xdr:row>35</xdr:row>
      <xdr:rowOff>47494</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9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64021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7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17468</xdr:rowOff>
    </xdr:from>
    <xdr:to>
      <xdr:col>55</xdr:col>
      <xdr:colOff>50800</xdr:colOff>
      <xdr:row>34</xdr:row>
      <xdr:rowOff>119068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58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40345</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6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58670</xdr:rowOff>
    </xdr:from>
    <xdr:to>
      <xdr:col>50</xdr:col>
      <xdr:colOff>165100</xdr:colOff>
      <xdr:row>34</xdr:row>
      <xdr:rowOff>160270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588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5347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66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20930</xdr:rowOff>
    </xdr:from>
    <xdr:to>
      <xdr:col>46</xdr:col>
      <xdr:colOff>38100</xdr:colOff>
      <xdr:row>35</xdr:row>
      <xdr:rowOff>122530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0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139057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79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42679</xdr:rowOff>
    </xdr:from>
    <xdr:to>
      <xdr:col>41</xdr:col>
      <xdr:colOff>101600</xdr:colOff>
      <xdr:row>35</xdr:row>
      <xdr:rowOff>144279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0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160806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8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29442</xdr:rowOff>
    </xdr:from>
    <xdr:to>
      <xdr:col>36</xdr:col>
      <xdr:colOff>165100</xdr:colOff>
      <xdr:row>35</xdr:row>
      <xdr:rowOff>131042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03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122169</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12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143221</xdr:rowOff>
    </xdr:from>
    <xdr:to>
      <xdr:col>55</xdr:col>
      <xdr:colOff>0</xdr:colOff>
      <xdr:row>57</xdr:row>
      <xdr:rowOff>69566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744421"/>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153189</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754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69566</xdr:rowOff>
    </xdr:from>
    <xdr:to>
      <xdr:col>50</xdr:col>
      <xdr:colOff>114300</xdr:colOff>
      <xdr:row>57</xdr:row>
      <xdr:rowOff>87107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842216"/>
          <a:ext cx="889000" cy="1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149337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87107</xdr:rowOff>
    </xdr:from>
    <xdr:to>
      <xdr:col>45</xdr:col>
      <xdr:colOff>177800</xdr:colOff>
      <xdr:row>57</xdr:row>
      <xdr:rowOff>129901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859757"/>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122464</xdr:rowOff>
    </xdr:from>
    <xdr:to>
      <xdr:col>41</xdr:col>
      <xdr:colOff>50800</xdr:colOff>
      <xdr:row>57</xdr:row>
      <xdr:rowOff>129901</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895114"/>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159109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5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92421</xdr:rowOff>
    </xdr:from>
    <xdr:to>
      <xdr:col>55</xdr:col>
      <xdr:colOff>50800</xdr:colOff>
      <xdr:row>57</xdr:row>
      <xdr:rowOff>22571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69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115298</xdr:rowOff>
    </xdr:from>
    <xdr:ext cx="599010"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4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18766</xdr:rowOff>
    </xdr:from>
    <xdr:to>
      <xdr:col>50</xdr:col>
      <xdr:colOff>165100</xdr:colOff>
      <xdr:row>57</xdr:row>
      <xdr:rowOff>120366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79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136893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56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36307</xdr:rowOff>
    </xdr:from>
    <xdr:to>
      <xdr:col>46</xdr:col>
      <xdr:colOff>38100</xdr:colOff>
      <xdr:row>57</xdr:row>
      <xdr:rowOff>137907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80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154434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58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79101</xdr:rowOff>
    </xdr:from>
    <xdr:to>
      <xdr:col>41</xdr:col>
      <xdr:colOff>101600</xdr:colOff>
      <xdr:row>58</xdr:row>
      <xdr:rowOff>9251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8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25778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6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71664</xdr:rowOff>
    </xdr:from>
    <xdr:to>
      <xdr:col>36</xdr:col>
      <xdr:colOff>165100</xdr:colOff>
      <xdr:row>58</xdr:row>
      <xdr:rowOff>1814</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8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164391</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93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22134</xdr:rowOff>
    </xdr:from>
    <xdr:to>
      <xdr:col>55</xdr:col>
      <xdr:colOff>0</xdr:colOff>
      <xdr:row>78</xdr:row>
      <xdr:rowOff>18814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9639300" y="13052334"/>
          <a:ext cx="838200" cy="3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33940</xdr:rowOff>
    </xdr:from>
    <xdr:ext cx="534377" cy="259045"/>
    <xdr:sp macro=""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235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18814</xdr:rowOff>
    </xdr:from>
    <xdr:to>
      <xdr:col>50</xdr:col>
      <xdr:colOff>114300</xdr:colOff>
      <xdr:row>78</xdr:row>
      <xdr:rowOff>22547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3391914"/>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22547</xdr:rowOff>
    </xdr:from>
    <xdr:to>
      <xdr:col>45</xdr:col>
      <xdr:colOff>177800</xdr:colOff>
      <xdr:row>78</xdr:row>
      <xdr:rowOff>95526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395647"/>
          <a:ext cx="889000" cy="7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95526</xdr:rowOff>
    </xdr:from>
    <xdr:to>
      <xdr:col>41</xdr:col>
      <xdr:colOff>50800</xdr:colOff>
      <xdr:row>78</xdr:row>
      <xdr:rowOff>135978</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flipV="1">
          <a:off x="6972300" y="13468626"/>
          <a:ext cx="889000" cy="4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131702</xdr:rowOff>
    </xdr:from>
    <xdr:to>
      <xdr:col>36</xdr:col>
      <xdr:colOff>165100</xdr:colOff>
      <xdr:row>77</xdr:row>
      <xdr:rowOff>61852</xdr:rowOff>
    </xdr:to>
    <xdr:sp macro=""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16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78380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142784</xdr:rowOff>
    </xdr:from>
    <xdr:to>
      <xdr:col>55</xdr:col>
      <xdr:colOff>50800</xdr:colOff>
      <xdr:row>76</xdr:row>
      <xdr:rowOff>72935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104267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165661</xdr:rowOff>
    </xdr:from>
    <xdr:ext cx="534377" cy="259045"/>
    <xdr:sp macro=""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285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139464</xdr:rowOff>
    </xdr:from>
    <xdr:to>
      <xdr:col>50</xdr:col>
      <xdr:colOff>165100</xdr:colOff>
      <xdr:row>78</xdr:row>
      <xdr:rowOff>69614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9588500" y="1334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86141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311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143197</xdr:rowOff>
    </xdr:from>
    <xdr:to>
      <xdr:col>46</xdr:col>
      <xdr:colOff>38100</xdr:colOff>
      <xdr:row>78</xdr:row>
      <xdr:rowOff>73347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8699500" y="1334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89874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312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44726</xdr:rowOff>
    </xdr:from>
    <xdr:to>
      <xdr:col>41</xdr:col>
      <xdr:colOff>101600</xdr:colOff>
      <xdr:row>78</xdr:row>
      <xdr:rowOff>146326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7810500" y="1341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137453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85178</xdr:rowOff>
    </xdr:from>
    <xdr:to>
      <xdr:col>36</xdr:col>
      <xdr:colOff>165100</xdr:colOff>
      <xdr:row>79</xdr:row>
      <xdr:rowOff>15328</xdr:rowOff>
    </xdr:to>
    <xdr:sp macro="" textlink="">
      <xdr:nvSpPr>
        <xdr:cNvPr id="442" name="楕円 441">
          <a:extLst>
            <a:ext uri="{FF2B5EF4-FFF2-40B4-BE49-F238E27FC236}">
              <a16:creationId xmlns:a16="http://schemas.microsoft.com/office/drawing/2014/main" id="{00000000-0008-0000-0600-0000BA010000}"/>
            </a:ext>
          </a:extLst>
        </xdr:cNvPr>
        <xdr:cNvSpPr/>
      </xdr:nvSpPr>
      <xdr:spPr>
        <a:xfrm>
          <a:off x="6921500" y="134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6455</xdr:rowOff>
    </xdr:from>
    <xdr:ext cx="534377"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55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149552</xdr:rowOff>
    </xdr:from>
    <xdr:to>
      <xdr:col>55</xdr:col>
      <xdr:colOff>0</xdr:colOff>
      <xdr:row>98</xdr:row>
      <xdr:rowOff>11643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80202"/>
          <a:ext cx="8382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11643</xdr:rowOff>
    </xdr:from>
    <xdr:to>
      <xdr:col>50</xdr:col>
      <xdr:colOff>114300</xdr:colOff>
      <xdr:row>98</xdr:row>
      <xdr:rowOff>41306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13743"/>
          <a:ext cx="889000" cy="2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159181</xdr:rowOff>
    </xdr:from>
    <xdr:to>
      <xdr:col>45</xdr:col>
      <xdr:colOff>177800</xdr:colOff>
      <xdr:row>98</xdr:row>
      <xdr:rowOff>41306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789831"/>
          <a:ext cx="889000" cy="5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158353</xdr:rowOff>
    </xdr:from>
    <xdr:to>
      <xdr:col>41</xdr:col>
      <xdr:colOff>50800</xdr:colOff>
      <xdr:row>97</xdr:row>
      <xdr:rowOff>159181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89003"/>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130916</xdr:rowOff>
    </xdr:from>
    <xdr:to>
      <xdr:col>36</xdr:col>
      <xdr:colOff>165100</xdr:colOff>
      <xdr:row>98</xdr:row>
      <xdr:rowOff>61066</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76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52193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98752</xdr:rowOff>
    </xdr:from>
    <xdr:to>
      <xdr:col>55</xdr:col>
      <xdr:colOff>50800</xdr:colOff>
      <xdr:row>98</xdr:row>
      <xdr:rowOff>28902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77179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7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132293</xdr:rowOff>
    </xdr:from>
    <xdr:to>
      <xdr:col>50</xdr:col>
      <xdr:colOff>165100</xdr:colOff>
      <xdr:row>98</xdr:row>
      <xdr:rowOff>62443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6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53570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5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161956</xdr:rowOff>
    </xdr:from>
    <xdr:to>
      <xdr:col>46</xdr:col>
      <xdr:colOff>38100</xdr:colOff>
      <xdr:row>98</xdr:row>
      <xdr:rowOff>92106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83233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8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108381</xdr:rowOff>
    </xdr:from>
    <xdr:to>
      <xdr:col>41</xdr:col>
      <xdr:colOff>101600</xdr:colOff>
      <xdr:row>98</xdr:row>
      <xdr:rowOff>38531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29658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107553</xdr:rowOff>
    </xdr:from>
    <xdr:to>
      <xdr:col>36</xdr:col>
      <xdr:colOff>165100</xdr:colOff>
      <xdr:row>98</xdr:row>
      <xdr:rowOff>37703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54230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5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63957</xdr:rowOff>
    </xdr:from>
    <xdr:to>
      <xdr:col>85</xdr:col>
      <xdr:colOff>127000</xdr:colOff>
      <xdr:row>39</xdr:row>
      <xdr:rowOff>71469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50507"/>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63957</xdr:rowOff>
    </xdr:from>
    <xdr:to>
      <xdr:col>81</xdr:col>
      <xdr:colOff>50800</xdr:colOff>
      <xdr:row>39</xdr:row>
      <xdr:rowOff>76498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75050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14155</xdr:rowOff>
    </xdr:from>
    <xdr:to>
      <xdr:col>76</xdr:col>
      <xdr:colOff>114300</xdr:colOff>
      <xdr:row>39</xdr:row>
      <xdr:rowOff>76498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700705"/>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14155</xdr:rowOff>
    </xdr:from>
    <xdr:to>
      <xdr:col>71</xdr:col>
      <xdr:colOff>177800</xdr:colOff>
      <xdr:row>39</xdr:row>
      <xdr:rowOff>44439</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2814300" y="6700705"/>
          <a:ext cx="8890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111751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12950</xdr:rowOff>
    </xdr:from>
    <xdr:to>
      <xdr:col>67</xdr:col>
      <xdr:colOff>101600</xdr:colOff>
      <xdr:row>39</xdr:row>
      <xdr:rowOff>114550</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105677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9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20669</xdr:rowOff>
    </xdr:from>
    <xdr:to>
      <xdr:col>85</xdr:col>
      <xdr:colOff>177800</xdr:colOff>
      <xdr:row>39</xdr:row>
      <xdr:rowOff>122269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13157</xdr:rowOff>
    </xdr:from>
    <xdr:to>
      <xdr:col>81</xdr:col>
      <xdr:colOff>101600</xdr:colOff>
      <xdr:row>39</xdr:row>
      <xdr:rowOff>114757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6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105884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79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25698</xdr:rowOff>
    </xdr:from>
    <xdr:to>
      <xdr:col>76</xdr:col>
      <xdr:colOff>165100</xdr:colOff>
      <xdr:row>39</xdr:row>
      <xdr:rowOff>127298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143825</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48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134805</xdr:rowOff>
    </xdr:from>
    <xdr:to>
      <xdr:col>72</xdr:col>
      <xdr:colOff>38100</xdr:colOff>
      <xdr:row>39</xdr:row>
      <xdr:rowOff>64955</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81482</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165089</xdr:rowOff>
    </xdr:from>
    <xdr:to>
      <xdr:col>67</xdr:col>
      <xdr:colOff>101600</xdr:colOff>
      <xdr:row>39</xdr:row>
      <xdr:rowOff>95239</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8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111766</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45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失業対策事業費グラフ枠">
          <a:extLst>
            <a:ext uri="{FF2B5EF4-FFF2-40B4-BE49-F238E27FC236}">
              <a16:creationId xmlns:a16="http://schemas.microsoft.com/office/drawing/2014/main" id="{00000000-0008-0000-06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80" name="失業対策事業費最小値テキスト">
          <a:extLst>
            <a:ext uri="{FF2B5EF4-FFF2-40B4-BE49-F238E27FC236}">
              <a16:creationId xmlns:a16="http://schemas.microsoft.com/office/drawing/2014/main" id="{00000000-0008-0000-0600-00004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82" name="失業対策事業費最大値テキスト">
          <a:extLst>
            <a:ext uri="{FF2B5EF4-FFF2-40B4-BE49-F238E27FC236}">
              <a16:creationId xmlns:a16="http://schemas.microsoft.com/office/drawing/2014/main" id="{00000000-0008-0000-0600-00004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85" name="失業対策事業費平均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88900</xdr:rowOff>
    </xdr:from>
    <xdr:to>
      <xdr:col>72</xdr:col>
      <xdr:colOff>38100</xdr:colOff>
      <xdr:row>51</xdr:row>
      <xdr:rowOff>19050</xdr:rowOff>
    </xdr:to>
    <xdr:sp macro=""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3652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フローチャート: 判断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604" name="失業対策事業費該当値テキスト">
          <a:extLst>
            <a:ext uri="{FF2B5EF4-FFF2-40B4-BE49-F238E27FC236}">
              <a16:creationId xmlns:a16="http://schemas.microsoft.com/office/drawing/2014/main" id="{00000000-0008-0000-0600-00005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609" name="楕円 608">
          <a:extLst>
            <a:ext uri="{FF2B5EF4-FFF2-40B4-BE49-F238E27FC236}">
              <a16:creationId xmlns:a16="http://schemas.microsoft.com/office/drawing/2014/main" id="{00000000-0008-0000-0600-00006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11" name="楕円 610">
          <a:extLst>
            <a:ext uri="{FF2B5EF4-FFF2-40B4-BE49-F238E27FC236}">
              <a16:creationId xmlns:a16="http://schemas.microsoft.com/office/drawing/2014/main" id="{00000000-0008-0000-0600-00006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6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6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39277</xdr:rowOff>
    </xdr:from>
    <xdr:to>
      <xdr:col>85</xdr:col>
      <xdr:colOff>127000</xdr:colOff>
      <xdr:row>77</xdr:row>
      <xdr:rowOff>44836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3240927"/>
          <a:ext cx="8382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320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24101</xdr:rowOff>
    </xdr:from>
    <xdr:to>
      <xdr:col>81</xdr:col>
      <xdr:colOff>50800</xdr:colOff>
      <xdr:row>77</xdr:row>
      <xdr:rowOff>44836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4592300" y="13225751"/>
          <a:ext cx="88900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110276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1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24101</xdr:rowOff>
    </xdr:from>
    <xdr:to>
      <xdr:col>76</xdr:col>
      <xdr:colOff>114300</xdr:colOff>
      <xdr:row>77</xdr:row>
      <xdr:rowOff>30790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3225751"/>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118763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13568</xdr:rowOff>
    </xdr:from>
    <xdr:to>
      <xdr:col>71</xdr:col>
      <xdr:colOff>177800</xdr:colOff>
      <xdr:row>77</xdr:row>
      <xdr:rowOff>30790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3215218"/>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24347</xdr:rowOff>
    </xdr:from>
    <xdr:to>
      <xdr:col>67</xdr:col>
      <xdr:colOff>101600</xdr:colOff>
      <xdr:row>77</xdr:row>
      <xdr:rowOff>125947</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32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117074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1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159927</xdr:rowOff>
    </xdr:from>
    <xdr:to>
      <xdr:col>85</xdr:col>
      <xdr:colOff>177800</xdr:colOff>
      <xdr:row>77</xdr:row>
      <xdr:rowOff>90077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19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11354</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0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165486</xdr:rowOff>
    </xdr:from>
    <xdr:to>
      <xdr:col>81</xdr:col>
      <xdr:colOff>101600</xdr:colOff>
      <xdr:row>77</xdr:row>
      <xdr:rowOff>95636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1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112163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97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144751</xdr:rowOff>
    </xdr:from>
    <xdr:to>
      <xdr:col>76</xdr:col>
      <xdr:colOff>165100</xdr:colOff>
      <xdr:row>77</xdr:row>
      <xdr:rowOff>74901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1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91429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95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151440</xdr:rowOff>
    </xdr:from>
    <xdr:to>
      <xdr:col>72</xdr:col>
      <xdr:colOff>38100</xdr:colOff>
      <xdr:row>77</xdr:row>
      <xdr:rowOff>81590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1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98117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2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134218</xdr:rowOff>
    </xdr:from>
    <xdr:to>
      <xdr:col>67</xdr:col>
      <xdr:colOff>101600</xdr:colOff>
      <xdr:row>77</xdr:row>
      <xdr:rowOff>64368</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16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80894</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9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97662</xdr:rowOff>
    </xdr:from>
    <xdr:to>
      <xdr:col>85</xdr:col>
      <xdr:colOff>127000</xdr:colOff>
      <xdr:row>98</xdr:row>
      <xdr:rowOff>140055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5481300" y="16899762"/>
          <a:ext cx="838200" cy="4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59995</xdr:rowOff>
    </xdr:from>
    <xdr:to>
      <xdr:col>81</xdr:col>
      <xdr:colOff>50800</xdr:colOff>
      <xdr:row>98</xdr:row>
      <xdr:rowOff>140055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4592300" y="16862095"/>
          <a:ext cx="889000" cy="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33249</xdr:rowOff>
    </xdr:from>
    <xdr:to>
      <xdr:col>76</xdr:col>
      <xdr:colOff>114300</xdr:colOff>
      <xdr:row>98</xdr:row>
      <xdr:rowOff>59995</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3703300" y="1683534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5296</xdr:rowOff>
    </xdr:from>
    <xdr:to>
      <xdr:col>71</xdr:col>
      <xdr:colOff>177800</xdr:colOff>
      <xdr:row>98</xdr:row>
      <xdr:rowOff>33249</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807396"/>
          <a:ext cx="8890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79414</xdr:rowOff>
    </xdr:from>
    <xdr:to>
      <xdr:col>67</xdr:col>
      <xdr:colOff>101600</xdr:colOff>
      <xdr:row>98</xdr:row>
      <xdr:rowOff>9564</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71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26091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46862</xdr:rowOff>
    </xdr:from>
    <xdr:to>
      <xdr:col>85</xdr:col>
      <xdr:colOff>177800</xdr:colOff>
      <xdr:row>98</xdr:row>
      <xdr:rowOff>148462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84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133239</xdr:rowOff>
    </xdr:from>
    <xdr:ext cx="469744"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67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89255</xdr:rowOff>
    </xdr:from>
    <xdr:to>
      <xdr:col>81</xdr:col>
      <xdr:colOff>101600</xdr:colOff>
      <xdr:row>99</xdr:row>
      <xdr:rowOff>19405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68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10532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46428" y="1698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9195</xdr:rowOff>
    </xdr:from>
    <xdr:to>
      <xdr:col>76</xdr:col>
      <xdr:colOff>165100</xdr:colOff>
      <xdr:row>98</xdr:row>
      <xdr:rowOff>110795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8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101922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25111" y="169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153899</xdr:rowOff>
    </xdr:from>
    <xdr:to>
      <xdr:col>72</xdr:col>
      <xdr:colOff>38100</xdr:colOff>
      <xdr:row>98</xdr:row>
      <xdr:rowOff>84049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78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75176</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436111" y="1687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125946</xdr:rowOff>
    </xdr:from>
    <xdr:to>
      <xdr:col>67</xdr:col>
      <xdr:colOff>101600</xdr:colOff>
      <xdr:row>98</xdr:row>
      <xdr:rowOff>56096</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7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47223</xdr:rowOff>
    </xdr:from>
    <xdr:ext cx="534377"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47111" y="1684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15491</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59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70886</xdr:rowOff>
    </xdr:from>
    <xdr:to>
      <xdr:col>98</xdr:col>
      <xdr:colOff>38100</xdr:colOff>
      <xdr:row>38</xdr:row>
      <xdr:rowOff>1036</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17563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8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116763</xdr:rowOff>
    </xdr:from>
    <xdr:to>
      <xdr:col>116</xdr:col>
      <xdr:colOff>63500</xdr:colOff>
      <xdr:row>58</xdr:row>
      <xdr:rowOff>117754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60863"/>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117754</xdr:rowOff>
    </xdr:from>
    <xdr:to>
      <xdr:col>111</xdr:col>
      <xdr:colOff>177800</xdr:colOff>
      <xdr:row>58</xdr:row>
      <xdr:rowOff>122860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061854"/>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104953</xdr:rowOff>
    </xdr:from>
    <xdr:to>
      <xdr:col>107</xdr:col>
      <xdr:colOff>50800</xdr:colOff>
      <xdr:row>58</xdr:row>
      <xdr:rowOff>122860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049053"/>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81864</xdr:rowOff>
    </xdr:from>
    <xdr:to>
      <xdr:col>102</xdr:col>
      <xdr:colOff>114300</xdr:colOff>
      <xdr:row>58</xdr:row>
      <xdr:rowOff>104953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25964"/>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60478</xdr:rowOff>
    </xdr:from>
    <xdr:to>
      <xdr:col>98</xdr:col>
      <xdr:colOff>38100</xdr:colOff>
      <xdr:row>57</xdr:row>
      <xdr:rowOff>162078</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7155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60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65963</xdr:rowOff>
    </xdr:from>
    <xdr:to>
      <xdr:col>116</xdr:col>
      <xdr:colOff>114300</xdr:colOff>
      <xdr:row>58</xdr:row>
      <xdr:rowOff>167563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11700</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5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66954</xdr:rowOff>
    </xdr:from>
    <xdr:to>
      <xdr:col>112</xdr:col>
      <xdr:colOff>38100</xdr:colOff>
      <xdr:row>58</xdr:row>
      <xdr:rowOff>168554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159681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0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72060</xdr:rowOff>
    </xdr:from>
    <xdr:to>
      <xdr:col>107</xdr:col>
      <xdr:colOff>101600</xdr:colOff>
      <xdr:row>59</xdr:row>
      <xdr:rowOff>2210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164787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54153</xdr:rowOff>
    </xdr:from>
    <xdr:to>
      <xdr:col>102</xdr:col>
      <xdr:colOff>165100</xdr:colOff>
      <xdr:row>58</xdr:row>
      <xdr:rowOff>155753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146880</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09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31064</xdr:rowOff>
    </xdr:from>
    <xdr:to>
      <xdr:col>98</xdr:col>
      <xdr:colOff>38100</xdr:colOff>
      <xdr:row>58</xdr:row>
      <xdr:rowOff>132664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123791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06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27991</xdr:rowOff>
    </xdr:from>
    <xdr:to>
      <xdr:col>116</xdr:col>
      <xdr:colOff>63500</xdr:colOff>
      <xdr:row>77</xdr:row>
      <xdr:rowOff>53082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229641"/>
          <a:ext cx="838200" cy="2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31404</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23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53082</xdr:rowOff>
    </xdr:from>
    <xdr:to>
      <xdr:col>111</xdr:col>
      <xdr:colOff>177800</xdr:colOff>
      <xdr:row>77</xdr:row>
      <xdr:rowOff>66221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254732"/>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9850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38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66221</xdr:rowOff>
    </xdr:from>
    <xdr:to>
      <xdr:col>107</xdr:col>
      <xdr:colOff>50800</xdr:colOff>
      <xdr:row>77</xdr:row>
      <xdr:rowOff>76095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267871"/>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5997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76095</xdr:rowOff>
    </xdr:from>
    <xdr:to>
      <xdr:col>102</xdr:col>
      <xdr:colOff>114300</xdr:colOff>
      <xdr:row>77</xdr:row>
      <xdr:rowOff>78642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277745"/>
          <a:ext cx="8890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5768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81248</xdr:rowOff>
    </xdr:from>
    <xdr:to>
      <xdr:col>98</xdr:col>
      <xdr:colOff>38100</xdr:colOff>
      <xdr:row>78</xdr:row>
      <xdr:rowOff>11398</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2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2525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7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148641</xdr:rowOff>
    </xdr:from>
    <xdr:to>
      <xdr:col>116</xdr:col>
      <xdr:colOff>114300</xdr:colOff>
      <xdr:row>77</xdr:row>
      <xdr:rowOff>78791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17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68</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0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2282</xdr:rowOff>
    </xdr:from>
    <xdr:to>
      <xdr:col>112</xdr:col>
      <xdr:colOff>38100</xdr:colOff>
      <xdr:row>77</xdr:row>
      <xdr:rowOff>103882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2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120409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97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15421</xdr:rowOff>
    </xdr:from>
    <xdr:to>
      <xdr:col>107</xdr:col>
      <xdr:colOff>101600</xdr:colOff>
      <xdr:row>77</xdr:row>
      <xdr:rowOff>117021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2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133548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99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25295</xdr:rowOff>
    </xdr:from>
    <xdr:to>
      <xdr:col>102</xdr:col>
      <xdr:colOff>165100</xdr:colOff>
      <xdr:row>77</xdr:row>
      <xdr:rowOff>126895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2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143422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0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27842</xdr:rowOff>
    </xdr:from>
    <xdr:to>
      <xdr:col>98</xdr:col>
      <xdr:colOff>38100</xdr:colOff>
      <xdr:row>77</xdr:row>
      <xdr:rowOff>129442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2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145969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0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歳出決算総額は、住民一人当たり６２４，２１５円となっている。主な構成項目である人件費は住民一人当たり１０８，１０５円である。令和元年度は職員数の減少等により人件費全体が減少した一方、人口減により増加している。平均より高い水準で推移しているのは、類似団体と比較して職員数が多いためである。</a:t>
          </a:r>
        </a:p>
        <a:p>
          <a:r>
            <a:rPr kumimoji="1" lang="ja-JP" altLang="en-US" sz="1100">
              <a:solidFill>
                <a:schemeClr val="dk1"/>
              </a:solidFill>
              <a:effectLst/>
              <a:latin typeface="+mn-lt"/>
              <a:ea typeface="+mn-ea"/>
              <a:cs typeface="+mn-cs"/>
            </a:rPr>
            <a:t>物件費は住民一人当たり８３，４２６円となっており、海岸整備事業（老朽化対策）業務委託料や</a:t>
          </a:r>
          <a:r>
            <a:rPr kumimoji="1" lang="en-US" altLang="ja-JP" sz="1100">
              <a:solidFill>
                <a:schemeClr val="dk1"/>
              </a:solidFill>
              <a:effectLst/>
              <a:latin typeface="+mn-lt"/>
              <a:ea typeface="+mn-ea"/>
              <a:cs typeface="+mn-cs"/>
            </a:rPr>
            <a:t>ICT</a:t>
          </a:r>
          <a:r>
            <a:rPr kumimoji="1" lang="ja-JP" altLang="en-US" sz="1100">
              <a:solidFill>
                <a:schemeClr val="dk1"/>
              </a:solidFill>
              <a:effectLst/>
              <a:latin typeface="+mn-lt"/>
              <a:ea typeface="+mn-ea"/>
              <a:cs typeface="+mn-cs"/>
            </a:rPr>
            <a:t>機器借上料の増加によるものである。</a:t>
          </a:r>
        </a:p>
        <a:p>
          <a:r>
            <a:rPr kumimoji="1" lang="ja-JP" altLang="en-US" sz="1100">
              <a:solidFill>
                <a:schemeClr val="dk1"/>
              </a:solidFill>
              <a:effectLst/>
              <a:latin typeface="+mn-lt"/>
              <a:ea typeface="+mn-ea"/>
              <a:cs typeface="+mn-cs"/>
            </a:rPr>
            <a:t>扶助費は住民一人当たり９８，２４８円となっており、類似団体平均よりも高くなっている。これは子ども医療費助成の支給対象年齢を引き上げていることによるものである。</a:t>
          </a:r>
        </a:p>
        <a:p>
          <a:r>
            <a:rPr kumimoji="1" lang="ja-JP" altLang="en-US" sz="1100">
              <a:solidFill>
                <a:schemeClr val="dk1"/>
              </a:solidFill>
              <a:effectLst/>
              <a:latin typeface="+mn-lt"/>
              <a:ea typeface="+mn-ea"/>
              <a:cs typeface="+mn-cs"/>
            </a:rPr>
            <a:t>補助費等は住民一人当たり８１，５６２円となっており、消防署建設に伴う一部事務組合への負担金の増加、及びプレミアム付き商品券事業補助金の増加が要因である。</a:t>
          </a:r>
        </a:p>
        <a:p>
          <a:r>
            <a:rPr kumimoji="1" lang="ja-JP" altLang="en-US" sz="1100">
              <a:solidFill>
                <a:schemeClr val="dk1"/>
              </a:solidFill>
              <a:effectLst/>
              <a:latin typeface="+mn-lt"/>
              <a:ea typeface="+mn-ea"/>
              <a:cs typeface="+mn-cs"/>
            </a:rPr>
            <a:t>新規整備に係る普通建設事業費の増加については、総合コミュニティセンター建設に伴う費用、町道新設に係る関連事業費の増加が要因である。更新整備に係る普通建設事業費の増加については、町立小中学校への空調設備設置工事の実施による事業費の増加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16,983
16,943
234.00
11,027,627
10,601,041
347,339
6,096,467
10,009,040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12598</xdr:rowOff>
    </xdr:from>
    <xdr:to>
      <xdr:col>24</xdr:col>
      <xdr:colOff>63500</xdr:colOff>
      <xdr:row>35</xdr:row>
      <xdr:rowOff>52603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13348"/>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12598</xdr:rowOff>
    </xdr:from>
    <xdr:to>
      <xdr:col>19</xdr:col>
      <xdr:colOff>177800</xdr:colOff>
      <xdr:row>35</xdr:row>
      <xdr:rowOff>49175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1334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49175</xdr:rowOff>
    </xdr:from>
    <xdr:to>
      <xdr:col>15</xdr:col>
      <xdr:colOff>50800</xdr:colOff>
      <xdr:row>35</xdr:row>
      <xdr:rowOff>60833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49925"/>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144729</xdr:rowOff>
    </xdr:from>
    <xdr:to>
      <xdr:col>10</xdr:col>
      <xdr:colOff>114300</xdr:colOff>
      <xdr:row>35</xdr:row>
      <xdr:rowOff>60833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74029"/>
          <a:ext cx="8890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141706</xdr:rowOff>
    </xdr:from>
    <xdr:to>
      <xdr:col>6</xdr:col>
      <xdr:colOff>38100</xdr:colOff>
      <xdr:row>36</xdr:row>
      <xdr:rowOff>71856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62983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1803</xdr:rowOff>
    </xdr:from>
    <xdr:to>
      <xdr:col>24</xdr:col>
      <xdr:colOff>114300</xdr:colOff>
      <xdr:row>35</xdr:row>
      <xdr:rowOff>103403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24680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5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133248</xdr:rowOff>
    </xdr:from>
    <xdr:to>
      <xdr:col>20</xdr:col>
      <xdr:colOff>38100</xdr:colOff>
      <xdr:row>35</xdr:row>
      <xdr:rowOff>63398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79925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169825</xdr:rowOff>
    </xdr:from>
    <xdr:to>
      <xdr:col>15</xdr:col>
      <xdr:colOff>101600</xdr:colOff>
      <xdr:row>35</xdr:row>
      <xdr:rowOff>99975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116502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10033</xdr:rowOff>
    </xdr:from>
    <xdr:to>
      <xdr:col>10</xdr:col>
      <xdr:colOff>165100</xdr:colOff>
      <xdr:row>35</xdr:row>
      <xdr:rowOff>111633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128160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93929</xdr:rowOff>
    </xdr:from>
    <xdr:to>
      <xdr:col>6</xdr:col>
      <xdr:colOff>38100</xdr:colOff>
      <xdr:row>35</xdr:row>
      <xdr:rowOff>24079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2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40606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88453</xdr:rowOff>
    </xdr:from>
    <xdr:to>
      <xdr:col>24</xdr:col>
      <xdr:colOff>63500</xdr:colOff>
      <xdr:row>56</xdr:row>
      <xdr:rowOff>117219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689653"/>
          <a:ext cx="8382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39331</xdr:rowOff>
    </xdr:from>
    <xdr:to>
      <xdr:col>19</xdr:col>
      <xdr:colOff>177800</xdr:colOff>
      <xdr:row>56</xdr:row>
      <xdr:rowOff>88453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640531"/>
          <a:ext cx="889000" cy="4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39331</xdr:rowOff>
    </xdr:from>
    <xdr:to>
      <xdr:col>15</xdr:col>
      <xdr:colOff>50800</xdr:colOff>
      <xdr:row>56</xdr:row>
      <xdr:rowOff>102840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640531"/>
          <a:ext cx="889000" cy="6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146601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102840</xdr:rowOff>
    </xdr:from>
    <xdr:to>
      <xdr:col>10</xdr:col>
      <xdr:colOff>114300</xdr:colOff>
      <xdr:row>56</xdr:row>
      <xdr:rowOff>105981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704040"/>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152850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165049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66419</xdr:rowOff>
    </xdr:from>
    <xdr:to>
      <xdr:col>24</xdr:col>
      <xdr:colOff>114300</xdr:colOff>
      <xdr:row>56</xdr:row>
      <xdr:rowOff>168019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44846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37653</xdr:rowOff>
    </xdr:from>
    <xdr:to>
      <xdr:col>20</xdr:col>
      <xdr:colOff>38100</xdr:colOff>
      <xdr:row>56</xdr:row>
      <xdr:rowOff>139253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130380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73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159981</xdr:rowOff>
    </xdr:from>
    <xdr:to>
      <xdr:col>15</xdr:col>
      <xdr:colOff>101600</xdr:colOff>
      <xdr:row>56</xdr:row>
      <xdr:rowOff>90131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106658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3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52040</xdr:rowOff>
    </xdr:from>
    <xdr:to>
      <xdr:col>10</xdr:col>
      <xdr:colOff>165100</xdr:colOff>
      <xdr:row>56</xdr:row>
      <xdr:rowOff>153640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65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170167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4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55181</xdr:rowOff>
    </xdr:from>
    <xdr:to>
      <xdr:col>6</xdr:col>
      <xdr:colOff>38100</xdr:colOff>
      <xdr:row>56</xdr:row>
      <xdr:rowOff>156781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1858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114924</xdr:rowOff>
    </xdr:from>
    <xdr:to>
      <xdr:col>24</xdr:col>
      <xdr:colOff>63500</xdr:colOff>
      <xdr:row>74</xdr:row>
      <xdr:rowOff>57600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30774"/>
          <a:ext cx="838200" cy="1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65836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24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57600</xdr:rowOff>
    </xdr:from>
    <xdr:to>
      <xdr:col>19</xdr:col>
      <xdr:colOff>177800</xdr:colOff>
      <xdr:row>74</xdr:row>
      <xdr:rowOff>120486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44900"/>
          <a:ext cx="889000" cy="6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69035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9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115033</xdr:rowOff>
    </xdr:from>
    <xdr:to>
      <xdr:col>15</xdr:col>
      <xdr:colOff>50800</xdr:colOff>
      <xdr:row>74</xdr:row>
      <xdr:rowOff>120486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0233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115033</xdr:rowOff>
    </xdr:from>
    <xdr:to>
      <xdr:col>10</xdr:col>
      <xdr:colOff>114300</xdr:colOff>
      <xdr:row>75</xdr:row>
      <xdr:rowOff>30593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02333"/>
          <a:ext cx="889000" cy="8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85514</xdr:rowOff>
    </xdr:from>
    <xdr:to>
      <xdr:col>6</xdr:col>
      <xdr:colOff>38100</xdr:colOff>
      <xdr:row>77</xdr:row>
      <xdr:rowOff>15664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64124</xdr:rowOff>
    </xdr:from>
    <xdr:to>
      <xdr:col>24</xdr:col>
      <xdr:colOff>114300</xdr:colOff>
      <xdr:row>73</xdr:row>
      <xdr:rowOff>165724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87001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6800</xdr:rowOff>
    </xdr:from>
    <xdr:to>
      <xdr:col>20</xdr:col>
      <xdr:colOff>38100</xdr:colOff>
      <xdr:row>74</xdr:row>
      <xdr:rowOff>108400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124927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6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69686</xdr:rowOff>
    </xdr:from>
    <xdr:to>
      <xdr:col>15</xdr:col>
      <xdr:colOff>101600</xdr:colOff>
      <xdr:row>74</xdr:row>
      <xdr:rowOff>171286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16363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64233</xdr:rowOff>
    </xdr:from>
    <xdr:to>
      <xdr:col>10</xdr:col>
      <xdr:colOff>165100</xdr:colOff>
      <xdr:row>74</xdr:row>
      <xdr:rowOff>165833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10910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2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151243</xdr:rowOff>
    </xdr:from>
    <xdr:to>
      <xdr:col>6</xdr:col>
      <xdr:colOff>38100</xdr:colOff>
      <xdr:row>75</xdr:row>
      <xdr:rowOff>81393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3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97920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1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139160</xdr:rowOff>
    </xdr:from>
    <xdr:to>
      <xdr:col>24</xdr:col>
      <xdr:colOff>63500</xdr:colOff>
      <xdr:row>95</xdr:row>
      <xdr:rowOff>147848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26910"/>
          <a:ext cx="8382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139160</xdr:rowOff>
    </xdr:from>
    <xdr:to>
      <xdr:col>19</xdr:col>
      <xdr:colOff>177800</xdr:colOff>
      <xdr:row>96</xdr:row>
      <xdr:rowOff>48146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26910"/>
          <a:ext cx="889000" cy="8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48146</xdr:rowOff>
    </xdr:from>
    <xdr:to>
      <xdr:col>15</xdr:col>
      <xdr:colOff>50800</xdr:colOff>
      <xdr:row>96</xdr:row>
      <xdr:rowOff>64818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07346"/>
          <a:ext cx="8890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52277</xdr:rowOff>
    </xdr:from>
    <xdr:to>
      <xdr:col>10</xdr:col>
      <xdr:colOff>114300</xdr:colOff>
      <xdr:row>96</xdr:row>
      <xdr:rowOff>64818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1147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52582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97048</xdr:rowOff>
    </xdr:from>
    <xdr:to>
      <xdr:col>24</xdr:col>
      <xdr:colOff>114300</xdr:colOff>
      <xdr:row>96</xdr:row>
      <xdr:rowOff>27198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119925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88360</xdr:rowOff>
    </xdr:from>
    <xdr:to>
      <xdr:col>20</xdr:col>
      <xdr:colOff>38100</xdr:colOff>
      <xdr:row>96</xdr:row>
      <xdr:rowOff>18510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7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35037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5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168796</xdr:rowOff>
    </xdr:from>
    <xdr:to>
      <xdr:col>15</xdr:col>
      <xdr:colOff>101600</xdr:colOff>
      <xdr:row>96</xdr:row>
      <xdr:rowOff>98946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115473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14018</xdr:rowOff>
    </xdr:from>
    <xdr:to>
      <xdr:col>10</xdr:col>
      <xdr:colOff>165100</xdr:colOff>
      <xdr:row>96</xdr:row>
      <xdr:rowOff>115618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132145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1477</xdr:rowOff>
    </xdr:from>
    <xdr:to>
      <xdr:col>6</xdr:col>
      <xdr:colOff>38100</xdr:colOff>
      <xdr:row>96</xdr:row>
      <xdr:rowOff>103077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119604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3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61011</xdr:rowOff>
    </xdr:from>
    <xdr:to>
      <xdr:col>36</xdr:col>
      <xdr:colOff>165100</xdr:colOff>
      <xdr:row>37</xdr:row>
      <xdr:rowOff>162610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04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7688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79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157899</xdr:rowOff>
    </xdr:from>
    <xdr:to>
      <xdr:col>55</xdr:col>
      <xdr:colOff>0</xdr:colOff>
      <xdr:row>57</xdr:row>
      <xdr:rowOff>32728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59099"/>
          <a:ext cx="838200" cy="4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2532</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157899</xdr:rowOff>
    </xdr:from>
    <xdr:to>
      <xdr:col>50</xdr:col>
      <xdr:colOff>114300</xdr:colOff>
      <xdr:row>57</xdr:row>
      <xdr:rowOff>2845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59099"/>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144022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111125</xdr:rowOff>
    </xdr:from>
    <xdr:to>
      <xdr:col>45</xdr:col>
      <xdr:colOff>177800</xdr:colOff>
      <xdr:row>57</xdr:row>
      <xdr:rowOff>2845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12325"/>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167403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36906</xdr:rowOff>
    </xdr:from>
    <xdr:to>
      <xdr:col>41</xdr:col>
      <xdr:colOff>50800</xdr:colOff>
      <xdr:row>56</xdr:row>
      <xdr:rowOff>111125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38106"/>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155033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152603</xdr:rowOff>
    </xdr:from>
    <xdr:to>
      <xdr:col>36</xdr:col>
      <xdr:colOff>165100</xdr:colOff>
      <xdr:row>57</xdr:row>
      <xdr:rowOff>82753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73880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153378</xdr:rowOff>
    </xdr:from>
    <xdr:to>
      <xdr:col>55</xdr:col>
      <xdr:colOff>50800</xdr:colOff>
      <xdr:row>57</xdr:row>
      <xdr:rowOff>83528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4805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107099</xdr:rowOff>
    </xdr:from>
    <xdr:to>
      <xdr:col>50</xdr:col>
      <xdr:colOff>165100</xdr:colOff>
      <xdr:row>57</xdr:row>
      <xdr:rowOff>37249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53776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123495</xdr:rowOff>
    </xdr:from>
    <xdr:to>
      <xdr:col>46</xdr:col>
      <xdr:colOff>38100</xdr:colOff>
      <xdr:row>57</xdr:row>
      <xdr:rowOff>53645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70172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60325</xdr:rowOff>
    </xdr:from>
    <xdr:to>
      <xdr:col>41</xdr:col>
      <xdr:colOff>101600</xdr:colOff>
      <xdr:row>56</xdr:row>
      <xdr:rowOff>161925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157556</xdr:rowOff>
    </xdr:from>
    <xdr:to>
      <xdr:col>36</xdr:col>
      <xdr:colOff>165100</xdr:colOff>
      <xdr:row>56</xdr:row>
      <xdr:rowOff>87706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104233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6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777</xdr:rowOff>
    </xdr:from>
    <xdr:to>
      <xdr:col>55</xdr:col>
      <xdr:colOff>0</xdr:colOff>
      <xdr:row>78</xdr:row>
      <xdr:rowOff>27773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3877"/>
          <a:ext cx="8382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38403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11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13491</xdr:rowOff>
    </xdr:from>
    <xdr:to>
      <xdr:col>50</xdr:col>
      <xdr:colOff>114300</xdr:colOff>
      <xdr:row>78</xdr:row>
      <xdr:rowOff>27773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6591"/>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9949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13491</xdr:rowOff>
    </xdr:from>
    <xdr:to>
      <xdr:col>45</xdr:col>
      <xdr:colOff>177800</xdr:colOff>
      <xdr:row>78</xdr:row>
      <xdr:rowOff>37036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6591"/>
          <a:ext cx="889000" cy="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11113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27991</xdr:rowOff>
    </xdr:from>
    <xdr:to>
      <xdr:col>41</xdr:col>
      <xdr:colOff>50800</xdr:colOff>
      <xdr:row>78</xdr:row>
      <xdr:rowOff>37036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1091"/>
          <a:ext cx="8890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49124</xdr:rowOff>
    </xdr:from>
    <xdr:to>
      <xdr:col>36</xdr:col>
      <xdr:colOff>165100</xdr:colOff>
      <xdr:row>78</xdr:row>
      <xdr:rowOff>150724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141851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121427</xdr:rowOff>
    </xdr:from>
    <xdr:to>
      <xdr:col>55</xdr:col>
      <xdr:colOff>50800</xdr:colOff>
      <xdr:row>78</xdr:row>
      <xdr:rowOff>51577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144304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148423</xdr:rowOff>
    </xdr:from>
    <xdr:to>
      <xdr:col>50</xdr:col>
      <xdr:colOff>165100</xdr:colOff>
      <xdr:row>78</xdr:row>
      <xdr:rowOff>78573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95100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12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134141</xdr:rowOff>
    </xdr:from>
    <xdr:to>
      <xdr:col>46</xdr:col>
      <xdr:colOff>38100</xdr:colOff>
      <xdr:row>78</xdr:row>
      <xdr:rowOff>64291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80818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157686</xdr:rowOff>
    </xdr:from>
    <xdr:to>
      <xdr:col>41</xdr:col>
      <xdr:colOff>101600</xdr:colOff>
      <xdr:row>78</xdr:row>
      <xdr:rowOff>87836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104363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3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148641</xdr:rowOff>
    </xdr:from>
    <xdr:to>
      <xdr:col>36</xdr:col>
      <xdr:colOff>165100</xdr:colOff>
      <xdr:row>78</xdr:row>
      <xdr:rowOff>78791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95318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158000</xdr:rowOff>
    </xdr:from>
    <xdr:to>
      <xdr:col>55</xdr:col>
      <xdr:colOff>0</xdr:colOff>
      <xdr:row>96</xdr:row>
      <xdr:rowOff>66216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45750"/>
          <a:ext cx="838200" cy="7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126020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1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32316</xdr:rowOff>
    </xdr:from>
    <xdr:to>
      <xdr:col>50</xdr:col>
      <xdr:colOff>114300</xdr:colOff>
      <xdr:row>96</xdr:row>
      <xdr:rowOff>66216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491516"/>
          <a:ext cx="889000" cy="3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32316</xdr:rowOff>
    </xdr:from>
    <xdr:to>
      <xdr:col>45</xdr:col>
      <xdr:colOff>177800</xdr:colOff>
      <xdr:row>96</xdr:row>
      <xdr:rowOff>51958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491516"/>
          <a:ext cx="889000" cy="1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5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51958</xdr:rowOff>
    </xdr:from>
    <xdr:to>
      <xdr:col>41</xdr:col>
      <xdr:colOff>50800</xdr:colOff>
      <xdr:row>96</xdr:row>
      <xdr:rowOff>71858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11158"/>
          <a:ext cx="889000" cy="1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96570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21864</xdr:rowOff>
    </xdr:from>
    <xdr:to>
      <xdr:col>36</xdr:col>
      <xdr:colOff>165100</xdr:colOff>
      <xdr:row>96</xdr:row>
      <xdr:rowOff>123464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114591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7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107200</xdr:rowOff>
    </xdr:from>
    <xdr:to>
      <xdr:col>55</xdr:col>
      <xdr:colOff>50800</xdr:colOff>
      <xdr:row>96</xdr:row>
      <xdr:rowOff>37350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130077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15416</xdr:rowOff>
    </xdr:from>
    <xdr:to>
      <xdr:col>50</xdr:col>
      <xdr:colOff>165100</xdr:colOff>
      <xdr:row>96</xdr:row>
      <xdr:rowOff>117016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7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108143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152966</xdr:rowOff>
    </xdr:from>
    <xdr:to>
      <xdr:col>46</xdr:col>
      <xdr:colOff>38100</xdr:colOff>
      <xdr:row>96</xdr:row>
      <xdr:rowOff>83116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99643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1158</xdr:rowOff>
    </xdr:from>
    <xdr:to>
      <xdr:col>41</xdr:col>
      <xdr:colOff>101600</xdr:colOff>
      <xdr:row>96</xdr:row>
      <xdr:rowOff>102758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119285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3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21058</xdr:rowOff>
    </xdr:from>
    <xdr:to>
      <xdr:col>36</xdr:col>
      <xdr:colOff>165100</xdr:colOff>
      <xdr:row>96</xdr:row>
      <xdr:rowOff>122658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8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139185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104365</xdr:rowOff>
    </xdr:from>
    <xdr:to>
      <xdr:col>85</xdr:col>
      <xdr:colOff>127000</xdr:colOff>
      <xdr:row>35</xdr:row>
      <xdr:rowOff>143717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05115"/>
          <a:ext cx="8382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143717</xdr:rowOff>
    </xdr:from>
    <xdr:to>
      <xdr:col>81</xdr:col>
      <xdr:colOff>50800</xdr:colOff>
      <xdr:row>37</xdr:row>
      <xdr:rowOff>86502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144467"/>
          <a:ext cx="889000" cy="28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75594</xdr:rowOff>
    </xdr:from>
    <xdr:to>
      <xdr:col>76</xdr:col>
      <xdr:colOff>114300</xdr:colOff>
      <xdr:row>37</xdr:row>
      <xdr:rowOff>86502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19244"/>
          <a:ext cx="889000" cy="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75594</xdr:rowOff>
    </xdr:from>
    <xdr:to>
      <xdr:col>71</xdr:col>
      <xdr:colOff>177800</xdr:colOff>
      <xdr:row>37</xdr:row>
      <xdr:rowOff>110766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19244"/>
          <a:ext cx="88900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13560</xdr:rowOff>
    </xdr:from>
    <xdr:to>
      <xdr:col>67</xdr:col>
      <xdr:colOff>101600</xdr:colOff>
      <xdr:row>36</xdr:row>
      <xdr:rowOff>115160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18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131687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96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53565</xdr:rowOff>
    </xdr:from>
    <xdr:to>
      <xdr:col>85</xdr:col>
      <xdr:colOff>177800</xdr:colOff>
      <xdr:row>35</xdr:row>
      <xdr:rowOff>155165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76442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0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92917</xdr:rowOff>
    </xdr:from>
    <xdr:to>
      <xdr:col>81</xdr:col>
      <xdr:colOff>101600</xdr:colOff>
      <xdr:row>36</xdr:row>
      <xdr:rowOff>23067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0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39594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86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35702</xdr:rowOff>
    </xdr:from>
    <xdr:to>
      <xdr:col>76</xdr:col>
      <xdr:colOff>165100</xdr:colOff>
      <xdr:row>37</xdr:row>
      <xdr:rowOff>137302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128429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24794</xdr:rowOff>
    </xdr:from>
    <xdr:to>
      <xdr:col>72</xdr:col>
      <xdr:colOff>38100</xdr:colOff>
      <xdr:row>37</xdr:row>
      <xdr:rowOff>126394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6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117521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6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59966</xdr:rowOff>
    </xdr:from>
    <xdr:to>
      <xdr:col>67</xdr:col>
      <xdr:colOff>101600</xdr:colOff>
      <xdr:row>37</xdr:row>
      <xdr:rowOff>161565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036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152693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95192</xdr:rowOff>
    </xdr:from>
    <xdr:to>
      <xdr:col>85</xdr:col>
      <xdr:colOff>127000</xdr:colOff>
      <xdr:row>56</xdr:row>
      <xdr:rowOff>171201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24942"/>
          <a:ext cx="838200" cy="24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8317</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09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171201</xdr:rowOff>
    </xdr:from>
    <xdr:to>
      <xdr:col>81</xdr:col>
      <xdr:colOff>50800</xdr:colOff>
      <xdr:row>57</xdr:row>
      <xdr:rowOff>62212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72401"/>
          <a:ext cx="889000" cy="6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62212</xdr:rowOff>
    </xdr:from>
    <xdr:to>
      <xdr:col>76</xdr:col>
      <xdr:colOff>114300</xdr:colOff>
      <xdr:row>57</xdr:row>
      <xdr:rowOff>68400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34862"/>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46256</xdr:rowOff>
    </xdr:from>
    <xdr:to>
      <xdr:col>71</xdr:col>
      <xdr:colOff>177800</xdr:colOff>
      <xdr:row>57</xdr:row>
      <xdr:rowOff>68400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18906"/>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54663</xdr:rowOff>
    </xdr:from>
    <xdr:to>
      <xdr:col>67</xdr:col>
      <xdr:colOff>101600</xdr:colOff>
      <xdr:row>56</xdr:row>
      <xdr:rowOff>156263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5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44392</xdr:rowOff>
    </xdr:from>
    <xdr:to>
      <xdr:col>85</xdr:col>
      <xdr:colOff>177800</xdr:colOff>
      <xdr:row>55</xdr:row>
      <xdr:rowOff>145992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67269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120401</xdr:rowOff>
    </xdr:from>
    <xdr:to>
      <xdr:col>81</xdr:col>
      <xdr:colOff>101600</xdr:colOff>
      <xdr:row>57</xdr:row>
      <xdr:rowOff>50551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41678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1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11412</xdr:rowOff>
    </xdr:from>
    <xdr:to>
      <xdr:col>76</xdr:col>
      <xdr:colOff>165100</xdr:colOff>
      <xdr:row>57</xdr:row>
      <xdr:rowOff>113012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104139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7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17600</xdr:rowOff>
    </xdr:from>
    <xdr:to>
      <xdr:col>72</xdr:col>
      <xdr:colOff>38100</xdr:colOff>
      <xdr:row>57</xdr:row>
      <xdr:rowOff>119200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110327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166906</xdr:rowOff>
    </xdr:from>
    <xdr:to>
      <xdr:col>67</xdr:col>
      <xdr:colOff>101600</xdr:colOff>
      <xdr:row>57</xdr:row>
      <xdr:rowOff>97056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6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88183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6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63957</xdr:rowOff>
    </xdr:from>
    <xdr:to>
      <xdr:col>85</xdr:col>
      <xdr:colOff>127000</xdr:colOff>
      <xdr:row>79</xdr:row>
      <xdr:rowOff>71469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08507"/>
          <a:ext cx="8382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63957</xdr:rowOff>
    </xdr:from>
    <xdr:to>
      <xdr:col>81</xdr:col>
      <xdr:colOff>50800</xdr:colOff>
      <xdr:row>79</xdr:row>
      <xdr:rowOff>76498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08507"/>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14156</xdr:rowOff>
    </xdr:from>
    <xdr:to>
      <xdr:col>76</xdr:col>
      <xdr:colOff>114300</xdr:colOff>
      <xdr:row>79</xdr:row>
      <xdr:rowOff>76498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58706"/>
          <a:ext cx="8890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14156</xdr:rowOff>
    </xdr:from>
    <xdr:to>
      <xdr:col>71</xdr:col>
      <xdr:colOff>177800</xdr:colOff>
      <xdr:row>79</xdr:row>
      <xdr:rowOff>44439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58706"/>
          <a:ext cx="889000" cy="3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111675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5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12950</xdr:rowOff>
    </xdr:from>
    <xdr:to>
      <xdr:col>67</xdr:col>
      <xdr:colOff>101600</xdr:colOff>
      <xdr:row>79</xdr:row>
      <xdr:rowOff>114550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105677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5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20669</xdr:rowOff>
    </xdr:from>
    <xdr:to>
      <xdr:col>85</xdr:col>
      <xdr:colOff>177800</xdr:colOff>
      <xdr:row>79</xdr:row>
      <xdr:rowOff>122269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13157</xdr:rowOff>
    </xdr:from>
    <xdr:to>
      <xdr:col>81</xdr:col>
      <xdr:colOff>101600</xdr:colOff>
      <xdr:row>79</xdr:row>
      <xdr:rowOff>114757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105884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5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25698</xdr:rowOff>
    </xdr:from>
    <xdr:to>
      <xdr:col>76</xdr:col>
      <xdr:colOff>165100</xdr:colOff>
      <xdr:row>79</xdr:row>
      <xdr:rowOff>127298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143825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34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134806</xdr:rowOff>
    </xdr:from>
    <xdr:to>
      <xdr:col>72</xdr:col>
      <xdr:colOff>38100</xdr:colOff>
      <xdr:row>79</xdr:row>
      <xdr:rowOff>64956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81483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8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165089</xdr:rowOff>
    </xdr:from>
    <xdr:to>
      <xdr:col>67</xdr:col>
      <xdr:colOff>101600</xdr:colOff>
      <xdr:row>79</xdr:row>
      <xdr:rowOff>95239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111766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1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39277</xdr:rowOff>
    </xdr:from>
    <xdr:to>
      <xdr:col>85</xdr:col>
      <xdr:colOff>127000</xdr:colOff>
      <xdr:row>97</xdr:row>
      <xdr:rowOff>44836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69927"/>
          <a:ext cx="838200" cy="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30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24101</xdr:rowOff>
    </xdr:from>
    <xdr:to>
      <xdr:col>81</xdr:col>
      <xdr:colOff>50800</xdr:colOff>
      <xdr:row>97</xdr:row>
      <xdr:rowOff>44836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54751"/>
          <a:ext cx="88900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110272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7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24101</xdr:rowOff>
    </xdr:from>
    <xdr:to>
      <xdr:col>76</xdr:col>
      <xdr:colOff>114300</xdr:colOff>
      <xdr:row>97</xdr:row>
      <xdr:rowOff>30790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54751"/>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118763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13568</xdr:rowOff>
    </xdr:from>
    <xdr:to>
      <xdr:col>71</xdr:col>
      <xdr:colOff>177800</xdr:colOff>
      <xdr:row>97</xdr:row>
      <xdr:rowOff>30790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644218"/>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24338</xdr:rowOff>
    </xdr:from>
    <xdr:to>
      <xdr:col>67</xdr:col>
      <xdr:colOff>101600</xdr:colOff>
      <xdr:row>97</xdr:row>
      <xdr:rowOff>125938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117065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159927</xdr:rowOff>
    </xdr:from>
    <xdr:to>
      <xdr:col>85</xdr:col>
      <xdr:colOff>177800</xdr:colOff>
      <xdr:row>97</xdr:row>
      <xdr:rowOff>90077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11354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165486</xdr:rowOff>
    </xdr:from>
    <xdr:to>
      <xdr:col>81</xdr:col>
      <xdr:colOff>101600</xdr:colOff>
      <xdr:row>97</xdr:row>
      <xdr:rowOff>95636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2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112163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39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144751</xdr:rowOff>
    </xdr:from>
    <xdr:to>
      <xdr:col>76</xdr:col>
      <xdr:colOff>165100</xdr:colOff>
      <xdr:row>97</xdr:row>
      <xdr:rowOff>74901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91428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37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151440</xdr:rowOff>
    </xdr:from>
    <xdr:to>
      <xdr:col>72</xdr:col>
      <xdr:colOff>38100</xdr:colOff>
      <xdr:row>97</xdr:row>
      <xdr:rowOff>81590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98117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8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134218</xdr:rowOff>
    </xdr:from>
    <xdr:to>
      <xdr:col>67</xdr:col>
      <xdr:colOff>101600</xdr:colOff>
      <xdr:row>97</xdr:row>
      <xdr:rowOff>64368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80895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6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50038</xdr:rowOff>
    </xdr:from>
    <xdr:to>
      <xdr:col>98</xdr:col>
      <xdr:colOff>38100</xdr:colOff>
      <xdr:row>34</xdr:row>
      <xdr:rowOff>151638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58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168165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5654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主な構成項目である民生費は住民一人当たり１８３，０２６円となっている。子ども医療費の支給対象年齢を引き上げているため類似団体よりも高い状況にある。令和元年度は保育園建替に対する補助金を交付したため増加している。</a:t>
          </a:r>
        </a:p>
        <a:p>
          <a:r>
            <a:rPr kumimoji="1" lang="ja-JP" altLang="en-US" sz="1100">
              <a:solidFill>
                <a:schemeClr val="dk1"/>
              </a:solidFill>
              <a:effectLst/>
              <a:latin typeface="+mn-lt"/>
              <a:ea typeface="+mn-ea"/>
              <a:cs typeface="+mn-cs"/>
            </a:rPr>
            <a:t>総務費は住民一人当たり９６，００８円となっている。ふるさと応援寄付金の増加を受けた基金積立額の増加により、事業費全体が増加した。</a:t>
          </a:r>
        </a:p>
        <a:p>
          <a:r>
            <a:rPr kumimoji="1" lang="ja-JP" altLang="en-US" sz="1100">
              <a:solidFill>
                <a:schemeClr val="dk1"/>
              </a:solidFill>
              <a:effectLst/>
              <a:latin typeface="+mn-lt"/>
              <a:ea typeface="+mn-ea"/>
              <a:cs typeface="+mn-cs"/>
            </a:rPr>
            <a:t>衛生費は住民一人当たり５９，００１円となっている。令和元年度は、ごみ処理施設のシステム更新の完了により一部事務組合への負担金が減少したため事業費が減少した。</a:t>
          </a:r>
        </a:p>
        <a:p>
          <a:r>
            <a:rPr kumimoji="1" lang="ja-JP" altLang="en-US" sz="1100">
              <a:solidFill>
                <a:schemeClr val="dk1"/>
              </a:solidFill>
              <a:effectLst/>
              <a:latin typeface="+mn-lt"/>
              <a:ea typeface="+mn-ea"/>
              <a:cs typeface="+mn-cs"/>
            </a:rPr>
            <a:t>消防費は住民一人当たり３０，８３２円となっている。消防署建替に伴い一部事務組合への負担金が増加したため事業費が増加した。</a:t>
          </a:r>
        </a:p>
        <a:p>
          <a:r>
            <a:rPr kumimoji="1" lang="ja-JP" altLang="en-US" sz="1100">
              <a:solidFill>
                <a:schemeClr val="dk1"/>
              </a:solidFill>
              <a:effectLst/>
              <a:latin typeface="+mn-lt"/>
              <a:ea typeface="+mn-ea"/>
              <a:cs typeface="+mn-cs"/>
            </a:rPr>
            <a:t>教育費は住民一人当たり８３，３４１円となっている。総合コミュニティセンター建設に伴う費用が増加したため事業費が増加しており、建設工事が完了するまでは増加する見込みである。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末の財政調整基金の残高は、１，４３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百万円である。今後、地方交付税の減少等により標準財政規模の縮小が想定されるため、事業の必要性や優先度を精査し、起債や補助事業を有効に活用しながら、計画的な財政運営に努めていく。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一般会計及びその他会計全てにおいて黒字となっており、黒字総額も増加した。</a:t>
          </a:r>
          <a:endParaRPr lang="ja-JP" altLang="ja-JP" sz="1400">
            <a:effectLst/>
          </a:endParaRPr>
        </a:p>
        <a:p>
          <a:r>
            <a:rPr kumimoji="1" lang="ja-JP" altLang="ja-JP" sz="1100">
              <a:solidFill>
                <a:schemeClr val="dk1"/>
              </a:solidFill>
              <a:effectLst/>
              <a:latin typeface="+mn-lt"/>
              <a:ea typeface="+mn-ea"/>
              <a:cs typeface="+mn-cs"/>
            </a:rPr>
            <a:t>農業集落排水事業特別会計については、大規模修繕や施設更新等に伴う一般会計からの繰出金について増加が見込まれることに留意が必要である。</a:t>
          </a:r>
          <a:endParaRPr lang="ja-JP" altLang="ja-JP" sz="1400">
            <a:effectLst/>
          </a:endParaRPr>
        </a:p>
        <a:p>
          <a:r>
            <a:rPr kumimoji="1" lang="ja-JP" altLang="ja-JP" sz="1100">
              <a:solidFill>
                <a:schemeClr val="dk1"/>
              </a:solidFill>
              <a:effectLst/>
              <a:latin typeface="+mn-lt"/>
              <a:ea typeface="+mn-ea"/>
              <a:cs typeface="+mn-cs"/>
            </a:rPr>
            <a:t>現状で赤字が発生することは見込まれないが、健全な財政状況を維持するため、事業の検証、使用料の見直しや適正化等に継続的に取り組んでいく。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9" sqref="W9:AL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11027627</v>
      </c>
      <c r="BO4" s="424"/>
      <c r="BP4" s="424"/>
      <c r="BQ4" s="424"/>
      <c r="BR4" s="424"/>
      <c r="BS4" s="424"/>
      <c r="BT4" s="424"/>
      <c r="BU4" s="425"/>
      <c r="BV4" s="423">
        <v>10374551</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5.7</v>
      </c>
      <c r="CU4" s="608"/>
      <c r="CV4" s="608"/>
      <c r="CW4" s="608"/>
      <c r="CX4" s="608"/>
      <c r="CY4" s="608"/>
      <c r="CZ4" s="608"/>
      <c r="DA4" s="609"/>
      <c r="DB4" s="607">
        <v>4.8</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10601041</v>
      </c>
      <c r="BO5" s="429"/>
      <c r="BP5" s="429"/>
      <c r="BQ5" s="429"/>
      <c r="BR5" s="429"/>
      <c r="BS5" s="429"/>
      <c r="BT5" s="429"/>
      <c r="BU5" s="430"/>
      <c r="BV5" s="428">
        <v>9995247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92.1</v>
      </c>
      <c r="CU5" s="399"/>
      <c r="CV5" s="399"/>
      <c r="CW5" s="399"/>
      <c r="CX5" s="399"/>
      <c r="CY5" s="399"/>
      <c r="CZ5" s="399"/>
      <c r="DA5" s="400"/>
      <c r="DB5" s="398">
        <v>92.3</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426586</v>
      </c>
      <c r="BO6" s="429"/>
      <c r="BP6" s="429"/>
      <c r="BQ6" s="429"/>
      <c r="BR6" s="429"/>
      <c r="BS6" s="429"/>
      <c r="BT6" s="429"/>
      <c r="BU6" s="430"/>
      <c r="BV6" s="428">
        <v>379304</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94.9</v>
      </c>
      <c r="CU6" s="582"/>
      <c r="CV6" s="582"/>
      <c r="CW6" s="582"/>
      <c r="CX6" s="582"/>
      <c r="CY6" s="582"/>
      <c r="CZ6" s="582"/>
      <c r="DA6" s="583"/>
      <c r="DB6" s="581">
        <v>96.2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79247</v>
      </c>
      <c r="BO7" s="429"/>
      <c r="BP7" s="429"/>
      <c r="BQ7" s="429"/>
      <c r="BR7" s="429"/>
      <c r="BS7" s="429"/>
      <c r="BT7" s="429"/>
      <c r="BU7" s="430"/>
      <c r="BV7" s="428">
        <v>86120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6096467</v>
      </c>
      <c r="CU7" s="429"/>
      <c r="CV7" s="429"/>
      <c r="CW7" s="429"/>
      <c r="CX7" s="429"/>
      <c r="CY7" s="429"/>
      <c r="CZ7" s="429"/>
      <c r="DA7" s="430"/>
      <c r="DB7" s="428">
        <v>6066613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347339</v>
      </c>
      <c r="BO8" s="429"/>
      <c r="BP8" s="429"/>
      <c r="BQ8" s="429"/>
      <c r="BR8" s="429"/>
      <c r="BS8" s="429"/>
      <c r="BT8" s="429"/>
      <c r="BU8" s="430"/>
      <c r="BV8" s="428">
        <v>293184</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0.34</v>
      </c>
      <c r="CU8" s="542"/>
      <c r="CV8" s="542"/>
      <c r="CW8" s="542"/>
      <c r="CX8" s="542"/>
      <c r="CY8" s="542"/>
      <c r="CZ8" s="542"/>
      <c r="DA8" s="543"/>
      <c r="DB8" s="541">
        <v>0.33</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17661</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108</v>
      </c>
      <c r="AV9" s="486"/>
      <c r="AW9" s="486"/>
      <c r="AX9" s="486"/>
      <c r="AY9" s="408" t="s">
        <v>115</v>
      </c>
      <c r="AZ9" s="409"/>
      <c r="BA9" s="409"/>
      <c r="BB9" s="409"/>
      <c r="BC9" s="409"/>
      <c r="BD9" s="409"/>
      <c r="BE9" s="409"/>
      <c r="BF9" s="409"/>
      <c r="BG9" s="409"/>
      <c r="BH9" s="409"/>
      <c r="BI9" s="409"/>
      <c r="BJ9" s="409"/>
      <c r="BK9" s="409"/>
      <c r="BL9" s="409"/>
      <c r="BM9" s="410"/>
      <c r="BN9" s="428">
        <v>54155</v>
      </c>
      <c r="BO9" s="429"/>
      <c r="BP9" s="429"/>
      <c r="BQ9" s="429"/>
      <c r="BR9" s="429"/>
      <c r="BS9" s="429"/>
      <c r="BT9" s="429"/>
      <c r="BU9" s="430"/>
      <c r="BV9" s="428">
        <v>530</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13.9</v>
      </c>
      <c r="CU9" s="399"/>
      <c r="CV9" s="399"/>
      <c r="CW9" s="399"/>
      <c r="CX9" s="399"/>
      <c r="CY9" s="399"/>
      <c r="CZ9" s="399"/>
      <c r="DA9" s="400"/>
      <c r="DB9" s="398">
        <v>13.5</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19316</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1135</v>
      </c>
      <c r="BO10" s="429"/>
      <c r="BP10" s="429"/>
      <c r="BQ10" s="429"/>
      <c r="BR10" s="429"/>
      <c r="BS10" s="429"/>
      <c r="BT10" s="429"/>
      <c r="BU10" s="430"/>
      <c r="BV10" s="428">
        <v>1046</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119</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16983</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134</v>
      </c>
      <c r="AV12" s="486"/>
      <c r="AW12" s="486"/>
      <c r="AX12" s="486"/>
      <c r="AY12" s="408" t="s">
        <v>135</v>
      </c>
      <c r="AZ12" s="409"/>
      <c r="BA12" s="409"/>
      <c r="BB12" s="409"/>
      <c r="BC12" s="409"/>
      <c r="BD12" s="409"/>
      <c r="BE12" s="409"/>
      <c r="BF12" s="409"/>
      <c r="BG12" s="409"/>
      <c r="BH12" s="409"/>
      <c r="BI12" s="409"/>
      <c r="BJ12" s="409"/>
      <c r="BK12" s="409"/>
      <c r="BL12" s="409"/>
      <c r="BM12" s="410"/>
      <c r="BN12" s="428">
        <v>3300</v>
      </c>
      <c r="BO12" s="429"/>
      <c r="BP12" s="429"/>
      <c r="BQ12" s="429"/>
      <c r="BR12" s="429"/>
      <c r="BS12" s="429"/>
      <c r="BT12" s="429"/>
      <c r="BU12" s="430"/>
      <c r="BV12" s="428">
        <v>28000</v>
      </c>
      <c r="BW12" s="429"/>
      <c r="BX12" s="429"/>
      <c r="BY12" s="429"/>
      <c r="BZ12" s="429"/>
      <c r="CA12" s="429"/>
      <c r="CB12" s="429"/>
      <c r="CC12" s="430"/>
      <c r="CD12" s="437" t="s">
        <v>136</v>
      </c>
      <c r="CE12" s="438"/>
      <c r="CF12" s="438"/>
      <c r="CG12" s="438"/>
      <c r="CH12" s="438"/>
      <c r="CI12" s="438"/>
      <c r="CJ12" s="438"/>
      <c r="CK12" s="438"/>
      <c r="CL12" s="438"/>
      <c r="CM12" s="438"/>
      <c r="CN12" s="438"/>
      <c r="CO12" s="438"/>
      <c r="CP12" s="438"/>
      <c r="CQ12" s="438"/>
      <c r="CR12" s="438"/>
      <c r="CS12" s="439"/>
      <c r="CT12" s="541" t="s">
        <v>127</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16943</v>
      </c>
      <c r="S13" s="532"/>
      <c r="T13" s="532"/>
      <c r="U13" s="532"/>
      <c r="V13" s="533"/>
      <c r="W13" s="519" t="s">
        <v>138</v>
      </c>
      <c r="X13" s="441"/>
      <c r="Y13" s="441"/>
      <c r="Z13" s="441"/>
      <c r="AA13" s="441"/>
      <c r="AB13" s="442"/>
      <c r="AC13" s="404">
        <v>1224</v>
      </c>
      <c r="AD13" s="405"/>
      <c r="AE13" s="405"/>
      <c r="AF13" s="405"/>
      <c r="AG13" s="406"/>
      <c r="AH13" s="404">
        <v>1389</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51990</v>
      </c>
      <c r="BO13" s="429"/>
      <c r="BP13" s="429"/>
      <c r="BQ13" s="429"/>
      <c r="BR13" s="429"/>
      <c r="BS13" s="429"/>
      <c r="BT13" s="429"/>
      <c r="BU13" s="430"/>
      <c r="BV13" s="428">
        <v>-26424</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4.0999999999999996</v>
      </c>
      <c r="CU13" s="399"/>
      <c r="CV13" s="399"/>
      <c r="CW13" s="399"/>
      <c r="CX13" s="399"/>
      <c r="CY13" s="399"/>
      <c r="CZ13" s="399"/>
      <c r="DA13" s="400"/>
      <c r="DB13" s="398">
        <v>4.2</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17421</v>
      </c>
      <c r="S14" s="532"/>
      <c r="T14" s="532"/>
      <c r="U14" s="532"/>
      <c r="V14" s="533"/>
      <c r="W14" s="534"/>
      <c r="X14" s="444"/>
      <c r="Y14" s="444"/>
      <c r="Z14" s="444"/>
      <c r="AA14" s="444"/>
      <c r="AB14" s="445"/>
      <c r="AC14" s="524">
        <v>15.5</v>
      </c>
      <c r="AD14" s="525"/>
      <c r="AE14" s="525"/>
      <c r="AF14" s="525"/>
      <c r="AG14" s="526"/>
      <c r="AH14" s="524">
        <v>16.5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t="s">
        <v>127</v>
      </c>
      <c r="CU14" s="536"/>
      <c r="CV14" s="536"/>
      <c r="CW14" s="536"/>
      <c r="CX14" s="536"/>
      <c r="CY14" s="536"/>
      <c r="CZ14" s="536"/>
      <c r="DA14" s="537"/>
      <c r="DB14" s="535" t="s">
        <v>145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137</v>
      </c>
      <c r="N15" s="529"/>
      <c r="O15" s="529"/>
      <c r="P15" s="529"/>
      <c r="Q15" s="530"/>
      <c r="R15" s="531">
        <v>17382</v>
      </c>
      <c r="S15" s="532"/>
      <c r="T15" s="532"/>
      <c r="U15" s="532"/>
      <c r="V15" s="533"/>
      <c r="W15" s="519" t="s">
        <v>146</v>
      </c>
      <c r="X15" s="441"/>
      <c r="Y15" s="441"/>
      <c r="Z15" s="441"/>
      <c r="AA15" s="441"/>
      <c r="AB15" s="442"/>
      <c r="AC15" s="404">
        <v>1804</v>
      </c>
      <c r="AD15" s="405"/>
      <c r="AE15" s="405"/>
      <c r="AF15" s="405"/>
      <c r="AG15" s="406"/>
      <c r="AH15" s="404">
        <v>2096</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1962712</v>
      </c>
      <c r="BO15" s="424"/>
      <c r="BP15" s="424"/>
      <c r="BQ15" s="424"/>
      <c r="BR15" s="424"/>
      <c r="BS15" s="424"/>
      <c r="BT15" s="424"/>
      <c r="BU15" s="425"/>
      <c r="BV15" s="423">
        <v>1736097</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22.9</v>
      </c>
      <c r="AD16" s="525"/>
      <c r="AE16" s="525"/>
      <c r="AF16" s="525"/>
      <c r="AG16" s="526"/>
      <c r="AH16" s="524">
        <v>24.9</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5349171</v>
      </c>
      <c r="BO16" s="429"/>
      <c r="BP16" s="429"/>
      <c r="BQ16" s="429"/>
      <c r="BR16" s="429"/>
      <c r="BS16" s="429"/>
      <c r="BT16" s="429"/>
      <c r="BU16" s="430"/>
      <c r="BV16" s="428">
        <v>5268252</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4845</v>
      </c>
      <c r="AD17" s="405"/>
      <c r="AE17" s="405"/>
      <c r="AF17" s="405"/>
      <c r="AG17" s="406"/>
      <c r="AH17" s="404">
        <v>4918</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2493228</v>
      </c>
      <c r="BO17" s="429"/>
      <c r="BP17" s="429"/>
      <c r="BQ17" s="429"/>
      <c r="BR17" s="429"/>
      <c r="BS17" s="429"/>
      <c r="BT17" s="429"/>
      <c r="BU17" s="430"/>
      <c r="BV17" s="428">
        <v>2197121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234</v>
      </c>
      <c r="M18" s="493"/>
      <c r="N18" s="493"/>
      <c r="O18" s="493"/>
      <c r="P18" s="493"/>
      <c r="Q18" s="493"/>
      <c r="R18" s="494"/>
      <c r="S18" s="494"/>
      <c r="T18" s="494"/>
      <c r="U18" s="494"/>
      <c r="V18" s="495"/>
      <c r="W18" s="509"/>
      <c r="X18" s="510"/>
      <c r="Y18" s="510"/>
      <c r="Z18" s="510"/>
      <c r="AA18" s="510"/>
      <c r="AB18" s="520"/>
      <c r="AC18" s="392">
        <v>61.5</v>
      </c>
      <c r="AD18" s="393"/>
      <c r="AE18" s="393"/>
      <c r="AF18" s="393"/>
      <c r="AG18" s="496"/>
      <c r="AH18" s="392">
        <v>58.5</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5662178</v>
      </c>
      <c r="BO18" s="429"/>
      <c r="BP18" s="429"/>
      <c r="BQ18" s="429"/>
      <c r="BR18" s="429"/>
      <c r="BS18" s="429"/>
      <c r="BT18" s="429"/>
      <c r="BU18" s="430"/>
      <c r="BV18" s="428">
        <v>5775750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75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6817890</v>
      </c>
      <c r="BO19" s="429"/>
      <c r="BP19" s="429"/>
      <c r="BQ19" s="429"/>
      <c r="BR19" s="429"/>
      <c r="BS19" s="429"/>
      <c r="BT19" s="429"/>
      <c r="BU19" s="430"/>
      <c r="BV19" s="428">
        <v>7002254</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6481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10009040</v>
      </c>
      <c r="BO23" s="429"/>
      <c r="BP23" s="429"/>
      <c r="BQ23" s="429"/>
      <c r="BR23" s="429"/>
      <c r="BS23" s="429"/>
      <c r="BT23" s="429"/>
      <c r="BU23" s="430"/>
      <c r="BV23" s="428">
        <v>9772744</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7980</v>
      </c>
      <c r="R24" s="405"/>
      <c r="S24" s="405"/>
      <c r="T24" s="405"/>
      <c r="U24" s="405"/>
      <c r="V24" s="406"/>
      <c r="W24" s="470"/>
      <c r="X24" s="461"/>
      <c r="Y24" s="462"/>
      <c r="Z24" s="401" t="s">
        <v>170</v>
      </c>
      <c r="AA24" s="402"/>
      <c r="AB24" s="402"/>
      <c r="AC24" s="402"/>
      <c r="AD24" s="402"/>
      <c r="AE24" s="402"/>
      <c r="AF24" s="402"/>
      <c r="AG24" s="403"/>
      <c r="AH24" s="404">
        <v>194</v>
      </c>
      <c r="AI24" s="405"/>
      <c r="AJ24" s="405"/>
      <c r="AK24" s="405"/>
      <c r="AL24" s="406"/>
      <c r="AM24" s="404">
        <v>574240</v>
      </c>
      <c r="AN24" s="405"/>
      <c r="AO24" s="405"/>
      <c r="AP24" s="405"/>
      <c r="AQ24" s="405"/>
      <c r="AR24" s="406"/>
      <c r="AS24" s="404">
        <v>2960</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8842511</v>
      </c>
      <c r="BO24" s="429"/>
      <c r="BP24" s="429"/>
      <c r="BQ24" s="429"/>
      <c r="BR24" s="429"/>
      <c r="BS24" s="429"/>
      <c r="BT24" s="429"/>
      <c r="BU24" s="430"/>
      <c r="BV24" s="428">
        <v>8706392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6030</v>
      </c>
      <c r="R25" s="405"/>
      <c r="S25" s="405"/>
      <c r="T25" s="405"/>
      <c r="U25" s="405"/>
      <c r="V25" s="406"/>
      <c r="W25" s="470"/>
      <c r="X25" s="461"/>
      <c r="Y25" s="462"/>
      <c r="Z25" s="401" t="s">
        <v>173</v>
      </c>
      <c r="AA25" s="402"/>
      <c r="AB25" s="402"/>
      <c r="AC25" s="402"/>
      <c r="AD25" s="402"/>
      <c r="AE25" s="402"/>
      <c r="AF25" s="402"/>
      <c r="AG25" s="403"/>
      <c r="AH25" s="404" t="s">
        <v>174</v>
      </c>
      <c r="AI25" s="405"/>
      <c r="AJ25" s="405"/>
      <c r="AK25" s="405"/>
      <c r="AL25" s="406"/>
      <c r="AM25" s="404" t="s">
        <v>174</v>
      </c>
      <c r="AN25" s="405"/>
      <c r="AO25" s="405"/>
      <c r="AP25" s="405"/>
      <c r="AQ25" s="405"/>
      <c r="AR25" s="406"/>
      <c r="AS25" s="404" t="s">
        <v>174</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764863</v>
      </c>
      <c r="BO25" s="424"/>
      <c r="BP25" s="424"/>
      <c r="BQ25" s="424"/>
      <c r="BR25" s="424"/>
      <c r="BS25" s="424"/>
      <c r="BT25" s="424"/>
      <c r="BU25" s="425"/>
      <c r="BV25" s="423">
        <v>524777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5430</v>
      </c>
      <c r="R26" s="405"/>
      <c r="S26" s="405"/>
      <c r="T26" s="405"/>
      <c r="U26" s="405"/>
      <c r="V26" s="406"/>
      <c r="W26" s="470"/>
      <c r="X26" s="461"/>
      <c r="Y26" s="462"/>
      <c r="Z26" s="401" t="s">
        <v>177</v>
      </c>
      <c r="AA26" s="483"/>
      <c r="AB26" s="483"/>
      <c r="AC26" s="483"/>
      <c r="AD26" s="483"/>
      <c r="AE26" s="483"/>
      <c r="AF26" s="483"/>
      <c r="AG26" s="484"/>
      <c r="AH26" s="404">
        <v>11</v>
      </c>
      <c r="AI26" s="405"/>
      <c r="AJ26" s="405"/>
      <c r="AK26" s="405"/>
      <c r="AL26" s="406"/>
      <c r="AM26" s="404">
        <v>27808</v>
      </c>
      <c r="AN26" s="405"/>
      <c r="AO26" s="405"/>
      <c r="AP26" s="405"/>
      <c r="AQ26" s="405"/>
      <c r="AR26" s="406"/>
      <c r="AS26" s="404">
        <v>2528</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t="s">
        <v>174</v>
      </c>
      <c r="BO26" s="429"/>
      <c r="BP26" s="429"/>
      <c r="BQ26" s="429"/>
      <c r="BR26" s="429"/>
      <c r="BS26" s="429"/>
      <c r="BT26" s="429"/>
      <c r="BU26" s="430"/>
      <c r="BV26" s="428" t="s">
        <v>174</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3250</v>
      </c>
      <c r="R27" s="405"/>
      <c r="S27" s="405"/>
      <c r="T27" s="405"/>
      <c r="U27" s="405"/>
      <c r="V27" s="406"/>
      <c r="W27" s="470"/>
      <c r="X27" s="461"/>
      <c r="Y27" s="462"/>
      <c r="Z27" s="401" t="s">
        <v>180</v>
      </c>
      <c r="AA27" s="402"/>
      <c r="AB27" s="402"/>
      <c r="AC27" s="402"/>
      <c r="AD27" s="402"/>
      <c r="AE27" s="402"/>
      <c r="AF27" s="402"/>
      <c r="AG27" s="403"/>
      <c r="AH27" s="404">
        <v>1</v>
      </c>
      <c r="AI27" s="405"/>
      <c r="AJ27" s="405"/>
      <c r="AK27" s="405"/>
      <c r="AL27" s="406"/>
      <c r="AM27" s="404" t="s">
        <v>181</v>
      </c>
      <c r="AN27" s="405"/>
      <c r="AO27" s="405"/>
      <c r="AP27" s="405"/>
      <c r="AQ27" s="405"/>
      <c r="AR27" s="406"/>
      <c r="AS27" s="404" t="s">
        <v>181</v>
      </c>
      <c r="AT27" s="405"/>
      <c r="AU27" s="405"/>
      <c r="AV27" s="405"/>
      <c r="AW27" s="405"/>
      <c r="AX27" s="407"/>
      <c r="AY27" s="434" t="s">
        <v>182</v>
      </c>
      <c r="AZ27" s="435"/>
      <c r="BA27" s="435"/>
      <c r="BB27" s="435"/>
      <c r="BC27" s="435"/>
      <c r="BD27" s="435"/>
      <c r="BE27" s="435"/>
      <c r="BF27" s="435"/>
      <c r="BG27" s="435"/>
      <c r="BH27" s="435"/>
      <c r="BI27" s="435"/>
      <c r="BJ27" s="435"/>
      <c r="BK27" s="435"/>
      <c r="BL27" s="435"/>
      <c r="BM27" s="436"/>
      <c r="BN27" s="431">
        <v>240060</v>
      </c>
      <c r="BO27" s="432"/>
      <c r="BP27" s="432"/>
      <c r="BQ27" s="432"/>
      <c r="BR27" s="432"/>
      <c r="BS27" s="432"/>
      <c r="BT27" s="432"/>
      <c r="BU27" s="433"/>
      <c r="BV27" s="431">
        <v>240060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2680</v>
      </c>
      <c r="R28" s="405"/>
      <c r="S28" s="405"/>
      <c r="T28" s="405"/>
      <c r="U28" s="405"/>
      <c r="V28" s="406"/>
      <c r="W28" s="470"/>
      <c r="X28" s="461"/>
      <c r="Y28" s="462"/>
      <c r="Z28" s="401" t="s">
        <v>184</v>
      </c>
      <c r="AA28" s="402"/>
      <c r="AB28" s="402"/>
      <c r="AC28" s="402"/>
      <c r="AD28" s="402"/>
      <c r="AE28" s="402"/>
      <c r="AF28" s="402"/>
      <c r="AG28" s="403"/>
      <c r="AH28" s="404" t="s">
        <v>174</v>
      </c>
      <c r="AI28" s="405"/>
      <c r="AJ28" s="405"/>
      <c r="AK28" s="405"/>
      <c r="AL28" s="406"/>
      <c r="AM28" s="404" t="s">
        <v>174</v>
      </c>
      <c r="AN28" s="405"/>
      <c r="AO28" s="405"/>
      <c r="AP28" s="405"/>
      <c r="AQ28" s="405"/>
      <c r="AR28" s="406"/>
      <c r="AS28" s="404" t="s">
        <v>174</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1431480</v>
      </c>
      <c r="BO28" s="424"/>
      <c r="BP28" s="424"/>
      <c r="BQ28" s="424"/>
      <c r="BR28" s="424"/>
      <c r="BS28" s="424"/>
      <c r="BT28" s="424"/>
      <c r="BU28" s="425"/>
      <c r="BV28" s="423">
        <v>1433645</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14</v>
      </c>
      <c r="M29" s="405"/>
      <c r="N29" s="405"/>
      <c r="O29" s="405"/>
      <c r="P29" s="406"/>
      <c r="Q29" s="404">
        <v>2440</v>
      </c>
      <c r="R29" s="405"/>
      <c r="S29" s="405"/>
      <c r="T29" s="405"/>
      <c r="U29" s="405"/>
      <c r="V29" s="406"/>
      <c r="W29" s="471"/>
      <c r="X29" s="472"/>
      <c r="Y29" s="473"/>
      <c r="Z29" s="401" t="s">
        <v>187</v>
      </c>
      <c r="AA29" s="402"/>
      <c r="AB29" s="402"/>
      <c r="AC29" s="402"/>
      <c r="AD29" s="402"/>
      <c r="AE29" s="402"/>
      <c r="AF29" s="402"/>
      <c r="AG29" s="403"/>
      <c r="AH29" s="404">
        <v>195</v>
      </c>
      <c r="AI29" s="405"/>
      <c r="AJ29" s="405"/>
      <c r="AK29" s="405"/>
      <c r="AL29" s="406"/>
      <c r="AM29" s="404">
        <v>578422</v>
      </c>
      <c r="AN29" s="405"/>
      <c r="AO29" s="405"/>
      <c r="AP29" s="405"/>
      <c r="AQ29" s="405"/>
      <c r="AR29" s="406"/>
      <c r="AS29" s="404">
        <v>2966</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63168</v>
      </c>
      <c r="BO29" s="429"/>
      <c r="BP29" s="429"/>
      <c r="BQ29" s="429"/>
      <c r="BR29" s="429"/>
      <c r="BS29" s="429"/>
      <c r="BT29" s="429"/>
      <c r="BU29" s="430"/>
      <c r="BV29" s="428">
        <v>63118</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94.9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2682262</v>
      </c>
      <c r="BO30" s="432"/>
      <c r="BP30" s="432"/>
      <c r="BQ30" s="432"/>
      <c r="BR30" s="432"/>
      <c r="BS30" s="432"/>
      <c r="BT30" s="432"/>
      <c r="BU30" s="433"/>
      <c r="BV30" s="431">
        <v>3073559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196</v>
      </c>
      <c r="V33" s="391"/>
      <c r="W33" s="390" t="s">
        <v>197</v>
      </c>
      <c r="X33" s="390"/>
      <c r="Y33" s="390"/>
      <c r="Z33" s="390"/>
      <c r="AA33" s="390"/>
      <c r="AB33" s="390"/>
      <c r="AC33" s="390"/>
      <c r="AD33" s="390"/>
      <c r="AE33" s="390"/>
      <c r="AF33" s="390"/>
      <c r="AG33" s="390"/>
      <c r="AH33" s="390"/>
      <c r="AI33" s="390"/>
      <c r="AJ33" s="390"/>
      <c r="AK33" s="390"/>
      <c r="AL33" s="216"/>
      <c r="AM33" s="391" t="s">
        <v>196</v>
      </c>
      <c r="AN33" s="391"/>
      <c r="AO33" s="390" t="s">
        <v>197</v>
      </c>
      <c r="AP33" s="390"/>
      <c r="AQ33" s="390"/>
      <c r="AR33" s="390"/>
      <c r="AS33" s="390"/>
      <c r="AT33" s="390"/>
      <c r="AU33" s="390"/>
      <c r="AV33" s="390"/>
      <c r="AW33" s="390"/>
      <c r="AX33" s="390"/>
      <c r="AY33" s="390"/>
      <c r="AZ33" s="390"/>
      <c r="BA33" s="390"/>
      <c r="BB33" s="390"/>
      <c r="BC33" s="390"/>
      <c r="BD33" s="217"/>
      <c r="BE33" s="390" t="s">
        <v>198</v>
      </c>
      <c r="BF33" s="390"/>
      <c r="BG33" s="390" t="s">
        <v>199</v>
      </c>
      <c r="BH33" s="390"/>
      <c r="BI33" s="390"/>
      <c r="BJ33" s="390"/>
      <c r="BK33" s="390"/>
      <c r="BL33" s="390"/>
      <c r="BM33" s="390"/>
      <c r="BN33" s="390"/>
      <c r="BO33" s="390"/>
      <c r="BP33" s="390"/>
      <c r="BQ33" s="390"/>
      <c r="BR33" s="390"/>
      <c r="BS33" s="390"/>
      <c r="BT33" s="390"/>
      <c r="BU33" s="390"/>
      <c r="BV33" s="217"/>
      <c r="BW33" s="391" t="s">
        <v>198</v>
      </c>
      <c r="BX33" s="391"/>
      <c r="BY33" s="390" t="s">
        <v>200</v>
      </c>
      <c r="BZ33" s="390"/>
      <c r="CA33" s="390"/>
      <c r="CB33" s="390"/>
      <c r="CC33" s="390"/>
      <c r="CD33" s="390"/>
      <c r="CE33" s="390"/>
      <c r="CF33" s="390"/>
      <c r="CG33" s="390"/>
      <c r="CH33" s="390"/>
      <c r="CI33" s="390"/>
      <c r="CJ33" s="390"/>
      <c r="CK33" s="390"/>
      <c r="CL33" s="390"/>
      <c r="CM33" s="390"/>
      <c r="CN33" s="216"/>
      <c r="CO33" s="391" t="s">
        <v>196</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7</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8</v>
      </c>
      <c r="BF34" s="387"/>
      <c r="BG34" s="386" t="str">
        <f>IF('各会計、関係団体の財政状況及び健全化判断比率'!B32="","",'各会計、関係団体の財政状況及び健全化判断比率'!B32)</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熊本県市町村総合事務組合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14</v>
      </c>
      <c r="CP34" s="387"/>
      <c r="CQ34" s="386" t="str">
        <f>IF('各会計、関係団体の財政状況及び健全化判断比率'!BS7="","",'各会計、関係団体の財政状況及び健全化判断比率'!BS7)</f>
        <v>御立岬</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町有温泉事業特別会計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9</v>
      </c>
      <c r="BF35" s="387"/>
      <c r="BG35" s="386" t="str">
        <f>IF('各会計、関係団体の財政状況及び健全化判断比率'!B33="","",'各会計、関係団体の財政状況及び健全化判断比率'!B33)</f>
        <v>生活排水処理事業特別会計</v>
      </c>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水俣芦北広域行政事務組合</v>
      </c>
      <c r="BZ35" s="386"/>
      <c r="CA35" s="386"/>
      <c r="CB35" s="386"/>
      <c r="CC35" s="386"/>
      <c r="CD35" s="386"/>
      <c r="CE35" s="386"/>
      <c r="CF35" s="386"/>
      <c r="CG35" s="386"/>
      <c r="CH35" s="386"/>
      <c r="CI35" s="386"/>
      <c r="CJ35" s="386"/>
      <c r="CK35" s="386"/>
      <c r="CL35" s="386"/>
      <c r="CM35" s="386"/>
      <c r="CN35" s="214"/>
      <c r="CO35" s="387">
        <f t="shared" ref="CO35:CO43" si="3">IF(CQ35="","",CO34+1)</f>
        <v>15</v>
      </c>
      <c r="CP35" s="387"/>
      <c r="CQ35" s="386" t="str">
        <f>IF('各会計、関係団体の財政状況及び健全化判断比率'!BS8="","",'各会計、関係団体の財政状況及び健全化判断比率'!BS8)</f>
        <v>あしきたマリンサービス</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奨学資金貸付事業特別会計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熊本県後期高齢者医療広域連合（一般会計）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熊本県後期高齢者医療広域連合（特別会計）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ueSApBRrqGBJibou+mclWLyUoFEly5DkOta5JhthlV+aRoS7aOsti0h260FV0oCxWnvfqVrOufNuwaHnX5hzMA==" saltValue="xl85K08RhtKaiv4Mkmhc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I36" sqref="I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1" t="s">
        <v>566</v>
      </c>
      <c r="D34" s="1211"/>
      <c r="E34" s="1212"/>
      <c r="F34" s="32">
        <v>7.69</v>
      </c>
      <c r="G34" s="33">
        <v>6.03</v>
      </c>
      <c r="H34" s="33">
        <v>4.68</v>
      </c>
      <c r="I34" s="33">
        <v>4.82</v>
      </c>
      <c r="J34" s="34">
        <v>5.69</v>
      </c>
      <c r="K34" s="22"/>
      <c r="L34" s="22"/>
      <c r="M34" s="22"/>
      <c r="N34" s="22"/>
      <c r="O34" s="22"/>
      <c r="P34" s="22"/>
    </row>
    <row r="35" spans="1:16" ht="39" customHeight="1" x14ac:dyDescent="0.15">
      <c r="A35" s="22"/>
      <c r="B35" s="35"/>
      <c r="C35" s="1205" t="s">
        <v>567</v>
      </c>
      <c r="D35" s="1206"/>
      <c r="E35" s="1207"/>
      <c r="F35" s="36">
        <v>4.67</v>
      </c>
      <c r="G35" s="37">
        <v>5.16</v>
      </c>
      <c r="H35" s="37">
        <v>6.2</v>
      </c>
      <c r="I35" s="37">
        <v>5.92</v>
      </c>
      <c r="J35" s="38">
        <v>5.38</v>
      </c>
      <c r="K35" s="22"/>
      <c r="L35" s="22"/>
      <c r="M35" s="22"/>
      <c r="N35" s="22"/>
      <c r="O35" s="22"/>
      <c r="P35" s="22"/>
    </row>
    <row r="36" spans="1:16" ht="39" customHeight="1" x14ac:dyDescent="0.15">
      <c r="A36" s="22"/>
      <c r="B36" s="35"/>
      <c r="C36" s="1205" t="s">
        <v>568</v>
      </c>
      <c r="D36" s="1206"/>
      <c r="E36" s="1207"/>
      <c r="F36" s="36">
        <v>3.52</v>
      </c>
      <c r="G36" s="37">
        <v>4.76</v>
      </c>
      <c r="H36" s="37">
        <v>4.96</v>
      </c>
      <c r="I36" s="37">
        <v>5.18</v>
      </c>
      <c r="J36" s="38">
        <v>5.3</v>
      </c>
      <c r="K36" s="22"/>
      <c r="L36" s="22"/>
      <c r="M36" s="22"/>
      <c r="N36" s="22"/>
      <c r="O36" s="22"/>
      <c r="P36" s="22"/>
    </row>
    <row r="37" spans="1:16" ht="39" customHeight="1" x14ac:dyDescent="0.15">
      <c r="A37" s="22"/>
      <c r="B37" s="35"/>
      <c r="C37" s="1205" t="s">
        <v>569</v>
      </c>
      <c r="D37" s="1206"/>
      <c r="E37" s="1207"/>
      <c r="F37" s="36">
        <v>2.87</v>
      </c>
      <c r="G37" s="37">
        <v>3.55</v>
      </c>
      <c r="H37" s="37">
        <v>3.89</v>
      </c>
      <c r="I37" s="37">
        <v>4.16</v>
      </c>
      <c r="J37" s="38">
        <v>4.1100000000000003</v>
      </c>
      <c r="K37" s="22"/>
      <c r="L37" s="22"/>
      <c r="M37" s="22"/>
      <c r="N37" s="22"/>
      <c r="O37" s="22"/>
      <c r="P37" s="22"/>
    </row>
    <row r="38" spans="1:16" ht="39" customHeight="1" x14ac:dyDescent="0.15">
      <c r="A38" s="22"/>
      <c r="B38" s="35"/>
      <c r="C38" s="1205" t="s">
        <v>570</v>
      </c>
      <c r="D38" s="1206"/>
      <c r="E38" s="1207"/>
      <c r="F38" s="36">
        <v>0.03</v>
      </c>
      <c r="G38" s="37">
        <v>0.02</v>
      </c>
      <c r="H38" s="37">
        <v>0.02</v>
      </c>
      <c r="I38" s="37">
        <v>0.02</v>
      </c>
      <c r="J38" s="38">
        <v>0.03</v>
      </c>
      <c r="K38" s="22"/>
      <c r="L38" s="22"/>
      <c r="M38" s="22"/>
      <c r="N38" s="22"/>
      <c r="O38" s="22"/>
      <c r="P38" s="22"/>
    </row>
    <row r="39" spans="1:16" ht="39" customHeight="1" x14ac:dyDescent="0.15">
      <c r="A39" s="22"/>
      <c r="B39" s="35"/>
      <c r="C39" s="1205" t="s">
        <v>571</v>
      </c>
      <c r="D39" s="1206"/>
      <c r="E39" s="1207"/>
      <c r="F39" s="36">
        <v>0</v>
      </c>
      <c r="G39" s="37">
        <v>0</v>
      </c>
      <c r="H39" s="37">
        <v>0</v>
      </c>
      <c r="I39" s="37">
        <v>0</v>
      </c>
      <c r="J39" s="38">
        <v>0</v>
      </c>
      <c r="K39" s="22"/>
      <c r="L39" s="22"/>
      <c r="M39" s="22"/>
      <c r="N39" s="22"/>
      <c r="O39" s="22"/>
      <c r="P39" s="22"/>
    </row>
    <row r="40" spans="1:16" ht="39" customHeight="1" x14ac:dyDescent="0.15">
      <c r="A40" s="22"/>
      <c r="B40" s="35"/>
      <c r="C40" s="1205" t="s">
        <v>572</v>
      </c>
      <c r="D40" s="1206"/>
      <c r="E40" s="1207"/>
      <c r="F40" s="36">
        <v>0</v>
      </c>
      <c r="G40" s="37">
        <v>0</v>
      </c>
      <c r="H40" s="37">
        <v>0</v>
      </c>
      <c r="I40" s="37">
        <v>0</v>
      </c>
      <c r="J40" s="38">
        <v>0</v>
      </c>
      <c r="K40" s="22"/>
      <c r="L40" s="22"/>
      <c r="M40" s="22"/>
      <c r="N40" s="22"/>
      <c r="O40" s="22"/>
      <c r="P40" s="22"/>
    </row>
    <row r="41" spans="1:16" ht="39" customHeight="1" x14ac:dyDescent="0.15">
      <c r="A41" s="22"/>
      <c r="B41" s="35"/>
      <c r="C41" s="1205" t="s">
        <v>573</v>
      </c>
      <c r="D41" s="1206"/>
      <c r="E41" s="1207"/>
      <c r="F41" s="36">
        <v>0</v>
      </c>
      <c r="G41" s="37">
        <v>0</v>
      </c>
      <c r="H41" s="37">
        <v>0</v>
      </c>
      <c r="I41" s="37">
        <v>0</v>
      </c>
      <c r="J41" s="38">
        <v>0</v>
      </c>
      <c r="K41" s="22"/>
      <c r="L41" s="22"/>
      <c r="M41" s="22"/>
      <c r="N41" s="22"/>
      <c r="O41" s="22"/>
      <c r="P41" s="22"/>
    </row>
    <row r="42" spans="1:16" ht="39" customHeight="1" x14ac:dyDescent="0.15">
      <c r="A42" s="22"/>
      <c r="B42" s="39"/>
      <c r="C42" s="1205" t="s">
        <v>574</v>
      </c>
      <c r="D42" s="1206"/>
      <c r="E42" s="1207"/>
      <c r="F42" s="36" t="s">
        <v>516</v>
      </c>
      <c r="G42" s="37" t="s">
        <v>516</v>
      </c>
      <c r="H42" s="37" t="s">
        <v>516</v>
      </c>
      <c r="I42" s="37" t="s">
        <v>516</v>
      </c>
      <c r="J42" s="38" t="s">
        <v>516</v>
      </c>
      <c r="K42" s="22"/>
      <c r="L42" s="22"/>
      <c r="M42" s="22"/>
      <c r="N42" s="22"/>
      <c r="O42" s="22"/>
      <c r="P42" s="22"/>
    </row>
    <row r="43" spans="1:16" ht="39" customHeight="1" thickBot="1" x14ac:dyDescent="0.2">
      <c r="A43" s="22"/>
      <c r="B43" s="40"/>
      <c r="C43" s="1208" t="s">
        <v>575</v>
      </c>
      <c r="D43" s="1209"/>
      <c r="E43" s="1210"/>
      <c r="F43" s="41">
        <v>0.12</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O0IiHu1eloSVZG8jjNakClPzzVD8fKYzQGbmuBZYeV6x1FFeuolmF++Z2cYI9uJg0coEzeWltsfI6jOSEcfIg==" saltValue="jYlyMyHifHJFAVhbLYs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3" zoomScale="55" zoomScaleNormal="55" zoomScaleSheetLayoutView="55" workbookViewId="0">
      <selection activeCell="N58" sqref="N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31" t="s">
        <v>11</v>
      </c>
      <c r="C45" s="1232"/>
      <c r="D45" s="58"/>
      <c r="E45" s="1237" t="s">
        <v>12</v>
      </c>
      <c r="F45" s="1237"/>
      <c r="G45" s="1237"/>
      <c r="H45" s="1237"/>
      <c r="I45" s="1237"/>
      <c r="J45" s="1238"/>
      <c r="K45" s="59">
        <v>1201</v>
      </c>
      <c r="L45" s="60">
        <v>1111</v>
      </c>
      <c r="M45" s="60">
        <v>1117</v>
      </c>
      <c r="N45" s="60">
        <v>1015</v>
      </c>
      <c r="O45" s="61">
        <v>1010</v>
      </c>
      <c r="P45" s="48"/>
      <c r="Q45" s="48"/>
      <c r="R45" s="48"/>
      <c r="S45" s="48"/>
      <c r="T45" s="48"/>
      <c r="U45" s="48"/>
    </row>
    <row r="46" spans="1:21" ht="30.75" customHeight="1" x14ac:dyDescent="0.15">
      <c r="A46" s="48"/>
      <c r="B46" s="1233"/>
      <c r="C46" s="1234"/>
      <c r="D46" s="62"/>
      <c r="E46" s="1215" t="s">
        <v>13</v>
      </c>
      <c r="F46" s="1215"/>
      <c r="G46" s="1215"/>
      <c r="H46" s="1215"/>
      <c r="I46" s="1215"/>
      <c r="J46" s="1216"/>
      <c r="K46" s="63" t="s">
        <v>516</v>
      </c>
      <c r="L46" s="64" t="s">
        <v>516</v>
      </c>
      <c r="M46" s="64" t="s">
        <v>516</v>
      </c>
      <c r="N46" s="64" t="s">
        <v>516</v>
      </c>
      <c r="O46" s="65" t="s">
        <v>516</v>
      </c>
      <c r="P46" s="48"/>
      <c r="Q46" s="48"/>
      <c r="R46" s="48"/>
      <c r="S46" s="48"/>
      <c r="T46" s="48"/>
      <c r="U46" s="48"/>
    </row>
    <row r="47" spans="1:21" ht="30.75" customHeight="1" x14ac:dyDescent="0.15">
      <c r="A47" s="48"/>
      <c r="B47" s="1233"/>
      <c r="C47" s="1234"/>
      <c r="D47" s="62"/>
      <c r="E47" s="1215" t="s">
        <v>14</v>
      </c>
      <c r="F47" s="1215"/>
      <c r="G47" s="1215"/>
      <c r="H47" s="1215"/>
      <c r="I47" s="1215"/>
      <c r="J47" s="1216"/>
      <c r="K47" s="63" t="s">
        <v>516</v>
      </c>
      <c r="L47" s="64" t="s">
        <v>516</v>
      </c>
      <c r="M47" s="64" t="s">
        <v>516</v>
      </c>
      <c r="N47" s="64" t="s">
        <v>516</v>
      </c>
      <c r="O47" s="65" t="s">
        <v>516</v>
      </c>
      <c r="P47" s="48"/>
      <c r="Q47" s="48"/>
      <c r="R47" s="48"/>
      <c r="S47" s="48"/>
      <c r="T47" s="48"/>
      <c r="U47" s="48"/>
    </row>
    <row r="48" spans="1:21" ht="30.75" customHeight="1" x14ac:dyDescent="0.15">
      <c r="A48" s="48"/>
      <c r="B48" s="1233"/>
      <c r="C48" s="1234"/>
      <c r="D48" s="62"/>
      <c r="E48" s="1215" t="s">
        <v>15</v>
      </c>
      <c r="F48" s="1215"/>
      <c r="G48" s="1215"/>
      <c r="H48" s="1215"/>
      <c r="I48" s="1215"/>
      <c r="J48" s="1216"/>
      <c r="K48" s="63">
        <v>149</v>
      </c>
      <c r="L48" s="64">
        <v>143</v>
      </c>
      <c r="M48" s="64">
        <v>143</v>
      </c>
      <c r="N48" s="64">
        <v>142</v>
      </c>
      <c r="O48" s="65">
        <v>141</v>
      </c>
      <c r="P48" s="48"/>
      <c r="Q48" s="48"/>
      <c r="R48" s="48"/>
      <c r="S48" s="48"/>
      <c r="T48" s="48"/>
      <c r="U48" s="48"/>
    </row>
    <row r="49" spans="1:21" ht="30.75" customHeight="1" x14ac:dyDescent="0.15">
      <c r="A49" s="48"/>
      <c r="B49" s="1233"/>
      <c r="C49" s="1234"/>
      <c r="D49" s="62"/>
      <c r="E49" s="1215" t="s">
        <v>16</v>
      </c>
      <c r="F49" s="1215"/>
      <c r="G49" s="1215"/>
      <c r="H49" s="1215"/>
      <c r="I49" s="1215"/>
      <c r="J49" s="1216"/>
      <c r="K49" s="63">
        <v>34</v>
      </c>
      <c r="L49" s="64">
        <v>34</v>
      </c>
      <c r="M49" s="64">
        <v>25</v>
      </c>
      <c r="N49" s="64" t="s">
        <v>516</v>
      </c>
      <c r="O49" s="65" t="s">
        <v>516</v>
      </c>
      <c r="P49" s="48"/>
      <c r="Q49" s="48"/>
      <c r="R49" s="48"/>
      <c r="S49" s="48"/>
      <c r="T49" s="48"/>
      <c r="U49" s="48"/>
    </row>
    <row r="50" spans="1:21" ht="30.75" customHeight="1" x14ac:dyDescent="0.15">
      <c r="A50" s="48"/>
      <c r="B50" s="1233"/>
      <c r="C50" s="1234"/>
      <c r="D50" s="62"/>
      <c r="E50" s="1215" t="s">
        <v>17</v>
      </c>
      <c r="F50" s="1215"/>
      <c r="G50" s="1215"/>
      <c r="H50" s="1215"/>
      <c r="I50" s="1215"/>
      <c r="J50" s="1216"/>
      <c r="K50" s="63" t="s">
        <v>516</v>
      </c>
      <c r="L50" s="64" t="s">
        <v>516</v>
      </c>
      <c r="M50" s="64" t="s">
        <v>516</v>
      </c>
      <c r="N50" s="64" t="s">
        <v>516</v>
      </c>
      <c r="O50" s="65" t="s">
        <v>516</v>
      </c>
      <c r="P50" s="48"/>
      <c r="Q50" s="48"/>
      <c r="R50" s="48"/>
      <c r="S50" s="48"/>
      <c r="T50" s="48"/>
      <c r="U50" s="48"/>
    </row>
    <row r="51" spans="1:21" ht="30.75" customHeight="1" x14ac:dyDescent="0.15">
      <c r="A51" s="48"/>
      <c r="B51" s="1235"/>
      <c r="C51" s="1236"/>
      <c r="D51" s="66"/>
      <c r="E51" s="1215" t="s">
        <v>18</v>
      </c>
      <c r="F51" s="1215"/>
      <c r="G51" s="1215"/>
      <c r="H51" s="1215"/>
      <c r="I51" s="1215"/>
      <c r="J51" s="1216"/>
      <c r="K51" s="63" t="s">
        <v>516</v>
      </c>
      <c r="L51" s="64" t="s">
        <v>516</v>
      </c>
      <c r="M51" s="64" t="s">
        <v>516</v>
      </c>
      <c r="N51" s="64" t="s">
        <v>516</v>
      </c>
      <c r="O51" s="65" t="s">
        <v>516</v>
      </c>
      <c r="P51" s="48"/>
      <c r="Q51" s="48"/>
      <c r="R51" s="48"/>
      <c r="S51" s="48"/>
      <c r="T51" s="48"/>
      <c r="U51" s="48"/>
    </row>
    <row r="52" spans="1:21" ht="30.75" customHeight="1" x14ac:dyDescent="0.15">
      <c r="A52" s="48"/>
      <c r="B52" s="1213" t="s">
        <v>19</v>
      </c>
      <c r="C52" s="1214"/>
      <c r="D52" s="66"/>
      <c r="E52" s="1215" t="s">
        <v>20</v>
      </c>
      <c r="F52" s="1215"/>
      <c r="G52" s="1215"/>
      <c r="H52" s="1215"/>
      <c r="I52" s="1215"/>
      <c r="J52" s="1216"/>
      <c r="K52" s="63">
        <v>1145</v>
      </c>
      <c r="L52" s="64">
        <v>1042</v>
      </c>
      <c r="M52" s="64">
        <v>1045</v>
      </c>
      <c r="N52" s="64">
        <v>965</v>
      </c>
      <c r="O52" s="65">
        <v>937</v>
      </c>
      <c r="P52" s="48"/>
      <c r="Q52" s="48"/>
      <c r="R52" s="48"/>
      <c r="S52" s="48"/>
      <c r="T52" s="48"/>
      <c r="U52" s="48"/>
    </row>
    <row r="53" spans="1:21" ht="30.75" customHeight="1" thickBot="1" x14ac:dyDescent="0.2">
      <c r="A53" s="48"/>
      <c r="B53" s="1217" t="s">
        <v>21</v>
      </c>
      <c r="C53" s="1218"/>
      <c r="D53" s="67"/>
      <c r="E53" s="1219" t="s">
        <v>22</v>
      </c>
      <c r="F53" s="1219"/>
      <c r="G53" s="1219"/>
      <c r="H53" s="1219"/>
      <c r="I53" s="1219"/>
      <c r="J53" s="1220"/>
      <c r="K53" s="68">
        <v>239</v>
      </c>
      <c r="L53" s="69">
        <v>246</v>
      </c>
      <c r="M53" s="69">
        <v>240</v>
      </c>
      <c r="N53" s="69">
        <v>192</v>
      </c>
      <c r="O53" s="70">
        <v>214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21" t="s">
        <v>25</v>
      </c>
      <c r="C57" s="1222"/>
      <c r="D57" s="1225" t="s">
        <v>26</v>
      </c>
      <c r="E57" s="1226"/>
      <c r="F57" s="1226"/>
      <c r="G57" s="1226"/>
      <c r="H57" s="1226"/>
      <c r="I57" s="1226"/>
      <c r="J57" s="1227"/>
      <c r="K57" s="83"/>
      <c r="L57" s="84"/>
      <c r="M57" s="84"/>
      <c r="N57" s="84"/>
      <c r="O57" s="85"/>
    </row>
    <row r="58" spans="1:21" ht="31.5" customHeight="1" thickBot="1" x14ac:dyDescent="0.2">
      <c r="B58" s="1223"/>
      <c r="C58" s="1224"/>
      <c r="D58" s="1228" t="s">
        <v>27</v>
      </c>
      <c r="E58" s="1229"/>
      <c r="F58" s="1229"/>
      <c r="G58" s="1229"/>
      <c r="H58" s="1229"/>
      <c r="I58" s="1229"/>
      <c r="J58" s="123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7QmI+KeMKHB4TlRe26EGTDeDcVMVtztd9ThCZ/9ZOG0LCouMKnyVDe/T4GE/Z9Qh6XG8f6/MYOOn7hR9ih7wA==" saltValue="mr1EttoGuvcPFeRFr3UU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5" zoomScaleNormal="55" zoomScaleSheetLayoutView="100" workbookViewId="0">
      <selection activeCell="M50" sqref="M50:M52"/>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51" t="s">
        <v>30</v>
      </c>
      <c r="C41" s="1252"/>
      <c r="D41" s="102"/>
      <c r="E41" s="1253" t="s">
        <v>31</v>
      </c>
      <c r="F41" s="1253"/>
      <c r="G41" s="1253"/>
      <c r="H41" s="1254"/>
      <c r="I41" s="103">
        <v>10094</v>
      </c>
      <c r="J41" s="104">
        <v>9943</v>
      </c>
      <c r="K41" s="104">
        <v>9816</v>
      </c>
      <c r="L41" s="104">
        <v>9773</v>
      </c>
      <c r="M41" s="105">
        <v>10009</v>
      </c>
    </row>
    <row r="42" spans="2:13" ht="27.75" customHeight="1" x14ac:dyDescent="0.15">
      <c r="B42" s="1241"/>
      <c r="C42" s="1242"/>
      <c r="D42" s="106"/>
      <c r="E42" s="1245" t="s">
        <v>32</v>
      </c>
      <c r="F42" s="1245"/>
      <c r="G42" s="1245"/>
      <c r="H42" s="1246"/>
      <c r="I42" s="107" t="s">
        <v>516</v>
      </c>
      <c r="J42" s="108" t="s">
        <v>516</v>
      </c>
      <c r="K42" s="108" t="s">
        <v>516</v>
      </c>
      <c r="L42" s="108" t="s">
        <v>516</v>
      </c>
      <c r="M42" s="109" t="s">
        <v>516</v>
      </c>
    </row>
    <row r="43" spans="2:13" ht="27.75" customHeight="1" x14ac:dyDescent="0.15">
      <c r="B43" s="1241"/>
      <c r="C43" s="1242"/>
      <c r="D43" s="106"/>
      <c r="E43" s="1245" t="s">
        <v>33</v>
      </c>
      <c r="F43" s="1245"/>
      <c r="G43" s="1245"/>
      <c r="H43" s="1246"/>
      <c r="I43" s="107">
        <v>1244</v>
      </c>
      <c r="J43" s="108">
        <v>1057</v>
      </c>
      <c r="K43" s="108">
        <v>973</v>
      </c>
      <c r="L43" s="108">
        <v>826</v>
      </c>
      <c r="M43" s="109">
        <v>713</v>
      </c>
    </row>
    <row r="44" spans="2:13" ht="27.75" customHeight="1" x14ac:dyDescent="0.15">
      <c r="B44" s="1241"/>
      <c r="C44" s="1242"/>
      <c r="D44" s="106"/>
      <c r="E44" s="1245" t="s">
        <v>34</v>
      </c>
      <c r="F44" s="1245"/>
      <c r="G44" s="1245"/>
      <c r="H44" s="1246"/>
      <c r="I44" s="107">
        <v>59</v>
      </c>
      <c r="J44" s="108">
        <v>25</v>
      </c>
      <c r="K44" s="108" t="s">
        <v>516</v>
      </c>
      <c r="L44" s="108" t="s">
        <v>516</v>
      </c>
      <c r="M44" s="109" t="s">
        <v>516</v>
      </c>
    </row>
    <row r="45" spans="2:13" ht="27.75" customHeight="1" x14ac:dyDescent="0.15">
      <c r="B45" s="1241"/>
      <c r="C45" s="1242"/>
      <c r="D45" s="106"/>
      <c r="E45" s="1245" t="s">
        <v>35</v>
      </c>
      <c r="F45" s="1245"/>
      <c r="G45" s="1245"/>
      <c r="H45" s="1246"/>
      <c r="I45" s="107">
        <v>2239</v>
      </c>
      <c r="J45" s="108">
        <v>2016</v>
      </c>
      <c r="K45" s="108">
        <v>1976</v>
      </c>
      <c r="L45" s="108">
        <v>1909</v>
      </c>
      <c r="M45" s="109">
        <v>1787</v>
      </c>
    </row>
    <row r="46" spans="2:13" ht="27.75" customHeight="1" x14ac:dyDescent="0.15">
      <c r="B46" s="1241"/>
      <c r="C46" s="1242"/>
      <c r="D46" s="110"/>
      <c r="E46" s="1245" t="s">
        <v>36</v>
      </c>
      <c r="F46" s="1245"/>
      <c r="G46" s="1245"/>
      <c r="H46" s="1246"/>
      <c r="I46" s="107" t="s">
        <v>516</v>
      </c>
      <c r="J46" s="108" t="s">
        <v>516</v>
      </c>
      <c r="K46" s="108" t="s">
        <v>516</v>
      </c>
      <c r="L46" s="108">
        <v>1</v>
      </c>
      <c r="M46" s="109" t="s">
        <v>516</v>
      </c>
    </row>
    <row r="47" spans="2:13" ht="27.75" customHeight="1" x14ac:dyDescent="0.15">
      <c r="B47" s="1241"/>
      <c r="C47" s="1242"/>
      <c r="D47" s="111"/>
      <c r="E47" s="1255" t="s">
        <v>37</v>
      </c>
      <c r="F47" s="1256"/>
      <c r="G47" s="1256"/>
      <c r="H47" s="1257"/>
      <c r="I47" s="107" t="s">
        <v>516</v>
      </c>
      <c r="J47" s="108" t="s">
        <v>516</v>
      </c>
      <c r="K47" s="108" t="s">
        <v>516</v>
      </c>
      <c r="L47" s="108" t="s">
        <v>516</v>
      </c>
      <c r="M47" s="109" t="s">
        <v>516</v>
      </c>
    </row>
    <row r="48" spans="2:13" ht="27.75" customHeight="1" x14ac:dyDescent="0.15">
      <c r="B48" s="1241"/>
      <c r="C48" s="1242"/>
      <c r="D48" s="106"/>
      <c r="E48" s="1245" t="s">
        <v>38</v>
      </c>
      <c r="F48" s="1245"/>
      <c r="G48" s="1245"/>
      <c r="H48" s="1246"/>
      <c r="I48" s="107" t="s">
        <v>516</v>
      </c>
      <c r="J48" s="108" t="s">
        <v>516</v>
      </c>
      <c r="K48" s="108" t="s">
        <v>516</v>
      </c>
      <c r="L48" s="108" t="s">
        <v>516</v>
      </c>
      <c r="M48" s="109" t="s">
        <v>516</v>
      </c>
    </row>
    <row r="49" spans="2:13" ht="27.75" customHeight="1" x14ac:dyDescent="0.15">
      <c r="B49" s="1243"/>
      <c r="C49" s="1244"/>
      <c r="D49" s="106"/>
      <c r="E49" s="1245" t="s">
        <v>39</v>
      </c>
      <c r="F49" s="1245"/>
      <c r="G49" s="1245"/>
      <c r="H49" s="1246"/>
      <c r="I49" s="107" t="s">
        <v>516</v>
      </c>
      <c r="J49" s="108" t="s">
        <v>516</v>
      </c>
      <c r="K49" s="108" t="s">
        <v>516</v>
      </c>
      <c r="L49" s="108" t="s">
        <v>516</v>
      </c>
      <c r="M49" s="109" t="s">
        <v>516</v>
      </c>
    </row>
    <row r="50" spans="2:13" ht="27.75" customHeight="1" x14ac:dyDescent="0.15">
      <c r="B50" s="1239" t="s">
        <v>40</v>
      </c>
      <c r="C50" s="1240"/>
      <c r="D50" s="112"/>
      <c r="E50" s="1245" t="s">
        <v>41</v>
      </c>
      <c r="F50" s="1245"/>
      <c r="G50" s="1245"/>
      <c r="H50" s="1246"/>
      <c r="I50" s="107">
        <v>4915</v>
      </c>
      <c r="J50" s="108">
        <v>5195</v>
      </c>
      <c r="K50" s="108">
        <v>5115</v>
      </c>
      <c r="L50" s="108">
        <v>4806</v>
      </c>
      <c r="M50" s="109">
        <v>4427</v>
      </c>
    </row>
    <row r="51" spans="2:13" ht="27.75" customHeight="1" x14ac:dyDescent="0.15">
      <c r="B51" s="1241"/>
      <c r="C51" s="1242"/>
      <c r="D51" s="106"/>
      <c r="E51" s="1245" t="s">
        <v>42</v>
      </c>
      <c r="F51" s="1245"/>
      <c r="G51" s="1245"/>
      <c r="H51" s="1246"/>
      <c r="I51" s="107">
        <v>481</v>
      </c>
      <c r="J51" s="108">
        <v>420</v>
      </c>
      <c r="K51" s="108">
        <v>358</v>
      </c>
      <c r="L51" s="108">
        <v>294</v>
      </c>
      <c r="M51" s="109">
        <v>240</v>
      </c>
    </row>
    <row r="52" spans="2:13" ht="27.75" customHeight="1" x14ac:dyDescent="0.15">
      <c r="B52" s="1243"/>
      <c r="C52" s="1244"/>
      <c r="D52" s="106"/>
      <c r="E52" s="1245" t="s">
        <v>43</v>
      </c>
      <c r="F52" s="1245"/>
      <c r="G52" s="1245"/>
      <c r="H52" s="1246"/>
      <c r="I52" s="107">
        <v>8845</v>
      </c>
      <c r="J52" s="108">
        <v>8675</v>
      </c>
      <c r="K52" s="108">
        <v>8492</v>
      </c>
      <c r="L52" s="108">
        <v>8507</v>
      </c>
      <c r="M52" s="109">
        <v>8828</v>
      </c>
    </row>
    <row r="53" spans="2:13" ht="27.75" customHeight="1" thickBot="1" x14ac:dyDescent="0.2">
      <c r="B53" s="1247" t="s">
        <v>44</v>
      </c>
      <c r="C53" s="1248"/>
      <c r="D53" s="113"/>
      <c r="E53" s="1249" t="s">
        <v>45</v>
      </c>
      <c r="F53" s="1249"/>
      <c r="G53" s="1249"/>
      <c r="H53" s="1250"/>
      <c r="I53" s="114">
        <v>-605</v>
      </c>
      <c r="J53" s="115">
        <v>-1248</v>
      </c>
      <c r="K53" s="115">
        <v>-1199</v>
      </c>
      <c r="L53" s="115">
        <v>-1097</v>
      </c>
      <c r="M53" s="116">
        <v>-986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AzHIXokGfwY5ifq5lKC2ErSwBGKF913xccCxjRrm6YE5zKP6RNxYa9vxgMEWcw3sgGo5VI06q66/xQb4W9bpg==" saltValue="U4E0MKtdOT6pIXrip/LT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37" zoomScale="70" zoomScaleNormal="70" zoomScaleSheetLayoutView="100" workbookViewId="0">
      <selection activeCell="F58" sqref="F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6" t="s">
        <v>48</v>
      </c>
      <c r="D55" s="1266"/>
      <c r="E55" s="1267"/>
      <c r="F55" s="128">
        <v>1461</v>
      </c>
      <c r="G55" s="128">
        <v>1434</v>
      </c>
      <c r="H55" s="129">
        <v>1431</v>
      </c>
    </row>
    <row r="56" spans="2:8" ht="52.5" customHeight="1" x14ac:dyDescent="0.15">
      <c r="B56" s="130"/>
      <c r="C56" s="1268" t="s">
        <v>49</v>
      </c>
      <c r="D56" s="1268"/>
      <c r="E56" s="1269"/>
      <c r="F56" s="131">
        <v>63</v>
      </c>
      <c r="G56" s="131">
        <v>63</v>
      </c>
      <c r="H56" s="132">
        <v>63</v>
      </c>
    </row>
    <row r="57" spans="2:8" ht="53.25" customHeight="1" x14ac:dyDescent="0.15">
      <c r="B57" s="130"/>
      <c r="C57" s="1270" t="s">
        <v>50</v>
      </c>
      <c r="D57" s="1270"/>
      <c r="E57" s="1271"/>
      <c r="F57" s="133">
        <v>3342</v>
      </c>
      <c r="G57" s="133">
        <v>3074</v>
      </c>
      <c r="H57" s="134">
        <v>2682</v>
      </c>
    </row>
    <row r="58" spans="2:8" ht="45.75" customHeight="1" x14ac:dyDescent="0.15">
      <c r="B58" s="135"/>
      <c r="C58" s="1258" t="s">
        <v>589</v>
      </c>
      <c r="D58" s="1259"/>
      <c r="E58" s="1260"/>
      <c r="F58" s="136">
        <v>1245</v>
      </c>
      <c r="G58" s="136">
        <v>1146</v>
      </c>
      <c r="H58" s="137">
        <v>947</v>
      </c>
    </row>
    <row r="59" spans="2:8" ht="45.75" customHeight="1" x14ac:dyDescent="0.15">
      <c r="B59" s="135"/>
      <c r="C59" s="1258" t="s">
        <v>590</v>
      </c>
      <c r="D59" s="1259"/>
      <c r="E59" s="1260"/>
      <c r="F59" s="136">
        <v>1238</v>
      </c>
      <c r="G59" s="136">
        <v>1089</v>
      </c>
      <c r="H59" s="137">
        <v>914</v>
      </c>
    </row>
    <row r="60" spans="2:8" ht="45.75" customHeight="1" x14ac:dyDescent="0.15">
      <c r="B60" s="135"/>
      <c r="C60" s="1258" t="s">
        <v>591</v>
      </c>
      <c r="D60" s="1259"/>
      <c r="E60" s="1260"/>
      <c r="F60" s="136">
        <v>443</v>
      </c>
      <c r="G60" s="136">
        <v>444</v>
      </c>
      <c r="H60" s="137">
        <v>394</v>
      </c>
    </row>
    <row r="61" spans="2:8" ht="45.75" customHeight="1" x14ac:dyDescent="0.15">
      <c r="B61" s="135"/>
      <c r="C61" s="1258" t="s">
        <v>592</v>
      </c>
      <c r="D61" s="1259"/>
      <c r="E61" s="1260"/>
      <c r="F61" s="136">
        <v>154</v>
      </c>
      <c r="G61" s="136">
        <v>138</v>
      </c>
      <c r="H61" s="137">
        <v>132</v>
      </c>
    </row>
    <row r="62" spans="2:8" ht="45.75" customHeight="1" thickBot="1" x14ac:dyDescent="0.2">
      <c r="B62" s="138"/>
      <c r="C62" s="1261" t="s">
        <v>593</v>
      </c>
      <c r="D62" s="1262"/>
      <c r="E62" s="1263"/>
      <c r="F62" s="139">
        <v>54</v>
      </c>
      <c r="G62" s="139">
        <v>68</v>
      </c>
      <c r="H62" s="140">
        <v>95</v>
      </c>
    </row>
    <row r="63" spans="2:8" ht="52.5" customHeight="1" thickBot="1" x14ac:dyDescent="0.2">
      <c r="B63" s="141"/>
      <c r="C63" s="1264" t="s">
        <v>51</v>
      </c>
      <c r="D63" s="1264"/>
      <c r="E63" s="1265"/>
      <c r="F63" s="142">
        <v>4865</v>
      </c>
      <c r="G63" s="142">
        <v>4570</v>
      </c>
      <c r="H63" s="143">
        <v>4177</v>
      </c>
    </row>
    <row r="64" spans="2:8" ht="15" customHeight="1" x14ac:dyDescent="0.15"/>
  </sheetData>
  <sheetProtection algorithmName="SHA-512" hashValue="OaGYr29oneVSiaZgjLqPH5GSTZ+8xdYeixSeyXtNSaFVT0cVHY/Mmj9iZ4s25at+He5ppE78aToOHkSlqD/ywQ==" saltValue="5JbLqOjZ0fycI1e9yFCC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69524</v>
      </c>
      <c r="E3" s="162"/>
      <c r="F3" s="163">
        <v>77577</v>
      </c>
      <c r="G3" s="164"/>
      <c r="H3" s="165"/>
    </row>
    <row r="4" spans="1:8" x14ac:dyDescent="0.15">
      <c r="A4" s="166"/>
      <c r="B4" s="167"/>
      <c r="C4" s="168"/>
      <c r="D4" s="169">
        <v>35051</v>
      </c>
      <c r="E4" s="170"/>
      <c r="F4" s="171">
        <v>40870</v>
      </c>
      <c r="G4" s="172"/>
      <c r="H4" s="173"/>
    </row>
    <row r="5" spans="1:8" x14ac:dyDescent="0.15">
      <c r="A5" s="154" t="s">
        <v>550</v>
      </c>
      <c r="B5" s="159"/>
      <c r="C5" s="160"/>
      <c r="D5" s="161">
        <v>67572</v>
      </c>
      <c r="E5" s="162"/>
      <c r="F5" s="163">
        <v>67293</v>
      </c>
      <c r="G5" s="164"/>
      <c r="H5" s="165"/>
    </row>
    <row r="6" spans="1:8" x14ac:dyDescent="0.15">
      <c r="A6" s="166"/>
      <c r="B6" s="167"/>
      <c r="C6" s="168"/>
      <c r="D6" s="169">
        <v>34671</v>
      </c>
      <c r="E6" s="170"/>
      <c r="F6" s="171">
        <v>35076</v>
      </c>
      <c r="G6" s="172"/>
      <c r="H6" s="173"/>
    </row>
    <row r="7" spans="1:8" x14ac:dyDescent="0.15">
      <c r="A7" s="154" t="s">
        <v>551</v>
      </c>
      <c r="B7" s="159"/>
      <c r="C7" s="160"/>
      <c r="D7" s="161">
        <v>78804</v>
      </c>
      <c r="E7" s="162"/>
      <c r="F7" s="163">
        <v>67343</v>
      </c>
      <c r="G7" s="164"/>
      <c r="H7" s="165"/>
    </row>
    <row r="8" spans="1:8" x14ac:dyDescent="0.15">
      <c r="A8" s="166"/>
      <c r="B8" s="167"/>
      <c r="C8" s="168"/>
      <c r="D8" s="169">
        <v>48747</v>
      </c>
      <c r="E8" s="170"/>
      <c r="F8" s="171">
        <v>32865</v>
      </c>
      <c r="G8" s="172"/>
      <c r="H8" s="173"/>
    </row>
    <row r="9" spans="1:8" x14ac:dyDescent="0.15">
      <c r="A9" s="154" t="s">
        <v>552</v>
      </c>
      <c r="B9" s="159"/>
      <c r="C9" s="160"/>
      <c r="D9" s="161">
        <v>83408</v>
      </c>
      <c r="E9" s="162"/>
      <c r="F9" s="163">
        <v>73475</v>
      </c>
      <c r="G9" s="164"/>
      <c r="H9" s="165"/>
    </row>
    <row r="10" spans="1:8" x14ac:dyDescent="0.15">
      <c r="A10" s="166"/>
      <c r="B10" s="167"/>
      <c r="C10" s="168"/>
      <c r="D10" s="169">
        <v>41626</v>
      </c>
      <c r="E10" s="170"/>
      <c r="F10" s="171">
        <v>43072</v>
      </c>
      <c r="G10" s="172"/>
      <c r="H10" s="173"/>
    </row>
    <row r="11" spans="1:8" x14ac:dyDescent="0.15">
      <c r="A11" s="154" t="s">
        <v>553</v>
      </c>
      <c r="B11" s="159"/>
      <c r="C11" s="160"/>
      <c r="D11" s="161">
        <v>109076</v>
      </c>
      <c r="E11" s="162"/>
      <c r="F11" s="163">
        <v>87464</v>
      </c>
      <c r="G11" s="164"/>
      <c r="H11" s="165"/>
    </row>
    <row r="12" spans="1:8" x14ac:dyDescent="0.15">
      <c r="A12" s="166"/>
      <c r="B12" s="167"/>
      <c r="C12" s="174"/>
      <c r="D12" s="169">
        <v>29470</v>
      </c>
      <c r="E12" s="170"/>
      <c r="F12" s="171">
        <v>47479</v>
      </c>
      <c r="G12" s="172"/>
      <c r="H12" s="173"/>
    </row>
    <row r="13" spans="1:8" x14ac:dyDescent="0.15">
      <c r="A13" s="154"/>
      <c r="B13" s="159"/>
      <c r="C13" s="175"/>
      <c r="D13" s="176">
        <v>81677</v>
      </c>
      <c r="E13" s="177"/>
      <c r="F13" s="178">
        <v>74630</v>
      </c>
      <c r="G13" s="179"/>
      <c r="H13" s="165"/>
    </row>
    <row r="14" spans="1:8" x14ac:dyDescent="0.15">
      <c r="A14" s="166"/>
      <c r="B14" s="167"/>
      <c r="C14" s="168"/>
      <c r="D14" s="169">
        <v>37913</v>
      </c>
      <c r="E14" s="170"/>
      <c r="F14" s="171">
        <v>39872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7.69</v>
      </c>
      <c r="C19" s="180">
        <f>ROUND(VALUE(SUBSTITUTE(実質収支比率等に係る経年分析!G$48,"▲","-")),2)</f>
        <v>6.03</v>
      </c>
      <c r="D19" s="180">
        <f>ROUND(VALUE(SUBSTITUTE(実質収支比率等に係る経年分析!H$48,"▲","-")),2)</f>
        <v>4.6900000000000004</v>
      </c>
      <c r="E19" s="180">
        <f>ROUND(VALUE(SUBSTITUTE(実質収支比率等に係る経年分析!I$48,"▲","-")),2)</f>
        <v>4.83</v>
      </c>
      <c r="F19" s="180">
        <f>ROUND(VALUE(SUBSTITUTE(実質収支比率等に係る経年分析!J$48,"▲","-")),2)</f>
        <v>5.7</v>
      </c>
    </row>
    <row r="20" spans="1:11" x14ac:dyDescent="0.15">
      <c r="A20" s="180" t="s">
        <v>55</v>
      </c>
      <c r="B20" s="180">
        <f>ROUND(VALUE(SUBSTITUTE(実質収支比率等に係る経年分析!F$47,"▲","-")),2)</f>
        <v>22.12</v>
      </c>
      <c r="C20" s="180">
        <f>ROUND(VALUE(SUBSTITUTE(実質収支比率等に係る経年分析!G$47,"▲","-")),2)</f>
        <v>23.05</v>
      </c>
      <c r="D20" s="180">
        <f>ROUND(VALUE(SUBSTITUTE(実質収支比率等に係る経年分析!H$47,"▲","-")),2)</f>
        <v>23.38</v>
      </c>
      <c r="E20" s="180">
        <f>ROUND(VALUE(SUBSTITUTE(実質収支比率等に係る経年分析!I$47,"▲","-")),2)</f>
        <v>23.63</v>
      </c>
      <c r="F20" s="180">
        <f>ROUND(VALUE(SUBSTITUTE(実質収支比率等に係る経年分析!J$47,"▲","-")),2)</f>
        <v>23.48</v>
      </c>
    </row>
    <row r="21" spans="1:11" x14ac:dyDescent="0.15">
      <c r="A21" s="180" t="s">
        <v>56</v>
      </c>
      <c r="B21" s="180">
        <f>IF(ISNUMBER(VALUE(SUBSTITUTE(実質収支比率等に係る経年分析!F$49,"▲","-"))),ROUND(VALUE(SUBSTITUTE(実質収支比率等に係る経年分析!F$49,"▲","-")),2),NA())</f>
        <v>-0.17</v>
      </c>
      <c r="C21" s="180">
        <f>IF(ISNUMBER(VALUE(SUBSTITUTE(実質収支比率等に係る経年分析!G$49,"▲","-"))),ROUND(VALUE(SUBSTITUTE(実質収支比率等に係る経年分析!G$49,"▲","-")),2),NA())</f>
        <v>-1.96</v>
      </c>
      <c r="D21" s="180">
        <f>IF(ISNUMBER(VALUE(SUBSTITUTE(実質収支比率等に係る経年分析!H$49,"▲","-"))),ROUND(VALUE(SUBSTITUTE(実質収支比率等に係る経年分析!H$49,"▲","-")),2),NA())</f>
        <v>-1.41</v>
      </c>
      <c r="E21" s="180">
        <f>IF(ISNUMBER(VALUE(SUBSTITUTE(実質収支比率等に係る経年分析!I$49,"▲","-"))),ROUND(VALUE(SUBSTITUTE(実質収支比率等に係る経年分析!I$49,"▲","-")),2),NA())</f>
        <v>-0.44</v>
      </c>
      <c r="F21" s="180">
        <f>IF(ISNUMBER(VALUE(SUBSTITUTE(実質収支比率等に係る経年分析!J$49,"▲","-"))),ROUND(VALUE(SUBSTITUTE(実質収支比率等に係る経年分析!J$49,"▲","-")),2),NA())</f>
        <v>0.85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奨学資金貸付事業特別会計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町有温泉事業特別会計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3.55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3.89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4.1100000000000003</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5.18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5.3</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7.69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5.69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1145</v>
      </c>
      <c r="E42" s="182"/>
      <c r="F42" s="182"/>
      <c r="G42" s="182">
        <f>'実質公債費比率（分子）の構造'!L$52</f>
        <v>1042</v>
      </c>
      <c r="H42" s="182"/>
      <c r="I42" s="182"/>
      <c r="J42" s="182">
        <f>'実質公債費比率（分子）の構造'!M$52</f>
        <v>1045</v>
      </c>
      <c r="K42" s="182"/>
      <c r="L42" s="182"/>
      <c r="M42" s="182">
        <f>'実質公債費比率（分子）の構造'!N$52</f>
        <v>965</v>
      </c>
      <c r="N42" s="182"/>
      <c r="O42" s="182"/>
      <c r="P42" s="182">
        <f>'実質公債費比率（分子）の構造'!O$52</f>
        <v>937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34</v>
      </c>
      <c r="C45" s="182"/>
      <c r="D45" s="182"/>
      <c r="E45" s="182">
        <f>'実質公債費比率（分子）の構造'!L$49</f>
        <v>34</v>
      </c>
      <c r="F45" s="182"/>
      <c r="G45" s="182"/>
      <c r="H45" s="182">
        <f>'実質公債費比率（分子）の構造'!M$49</f>
        <v>25</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149</v>
      </c>
      <c r="C46" s="182"/>
      <c r="D46" s="182"/>
      <c r="E46" s="182">
        <f>'実質公債費比率（分子）の構造'!L$48</f>
        <v>143</v>
      </c>
      <c r="F46" s="182"/>
      <c r="G46" s="182"/>
      <c r="H46" s="182">
        <f>'実質公債費比率（分子）の構造'!M$48</f>
        <v>143</v>
      </c>
      <c r="I46" s="182"/>
      <c r="J46" s="182"/>
      <c r="K46" s="182">
        <f>'実質公債費比率（分子）の構造'!N$48</f>
        <v>142</v>
      </c>
      <c r="L46" s="182"/>
      <c r="M46" s="182"/>
      <c r="N46" s="182">
        <f>'実質公債費比率（分子）の構造'!O$48</f>
        <v>141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1201</v>
      </c>
      <c r="C49" s="182"/>
      <c r="D49" s="182"/>
      <c r="E49" s="182">
        <f>'実質公債費比率（分子）の構造'!L$45</f>
        <v>1111</v>
      </c>
      <c r="F49" s="182"/>
      <c r="G49" s="182"/>
      <c r="H49" s="182">
        <f>'実質公債費比率（分子）の構造'!M$45</f>
        <v>1117</v>
      </c>
      <c r="I49" s="182"/>
      <c r="J49" s="182"/>
      <c r="K49" s="182">
        <f>'実質公債費比率（分子）の構造'!N$45</f>
        <v>1015</v>
      </c>
      <c r="L49" s="182"/>
      <c r="M49" s="182"/>
      <c r="N49" s="182">
        <f>'実質公債費比率（分子）の構造'!O$45</f>
        <v>1010</v>
      </c>
      <c r="O49" s="182"/>
      <c r="P49" s="182"/>
    </row>
    <row r="50" spans="1:16" x14ac:dyDescent="0.15">
      <c r="A50" s="182" t="s">
        <v>71</v>
      </c>
      <c r="B50" s="182" t="e">
        <f>NA()</f>
        <v>#N/A</v>
      </c>
      <c r="C50" s="182">
        <f>IF(ISNUMBER('実質公債費比率（分子）の構造'!K$53),'実質公債費比率（分子）の構造'!K$53,NA())</f>
        <v>239</v>
      </c>
      <c r="D50" s="182" t="e">
        <f>NA()</f>
        <v>#N/A</v>
      </c>
      <c r="E50" s="182" t="e">
        <f>NA()</f>
        <v>#N/A</v>
      </c>
      <c r="F50" s="182">
        <f>IF(ISNUMBER('実質公債費比率（分子）の構造'!L$53),'実質公債費比率（分子）の構造'!L$53,NA())</f>
        <v>246</v>
      </c>
      <c r="G50" s="182" t="e">
        <f>NA()</f>
        <v>#N/A</v>
      </c>
      <c r="H50" s="182" t="e">
        <f>NA()</f>
        <v>#N/A</v>
      </c>
      <c r="I50" s="182">
        <f>IF(ISNUMBER('実質公債費比率（分子）の構造'!M$53),'実質公債費比率（分子）の構造'!M$53,NA())</f>
        <v>240</v>
      </c>
      <c r="J50" s="182" t="e">
        <f>NA()</f>
        <v>#N/A</v>
      </c>
      <c r="K50" s="182" t="e">
        <f>NA()</f>
        <v>#N/A</v>
      </c>
      <c r="L50" s="182">
        <f>IF(ISNUMBER('実質公債費比率（分子）の構造'!N$53),'実質公債費比率（分子）の構造'!N$53,NA())</f>
        <v>192</v>
      </c>
      <c r="M50" s="182" t="e">
        <f>NA()</f>
        <v>#N/A</v>
      </c>
      <c r="N50" s="182" t="e">
        <f>NA()</f>
        <v>#N/A</v>
      </c>
      <c r="O50" s="182">
        <f>IF(ISNUMBER('実質公債費比率（分子）の構造'!O$53),'実質公債費比率（分子）の構造'!O$53,NA())</f>
        <v>214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8845</v>
      </c>
      <c r="E56" s="181"/>
      <c r="F56" s="181"/>
      <c r="G56" s="181">
        <f>'将来負担比率（分子）の構造'!J$52</f>
        <v>8675</v>
      </c>
      <c r="H56" s="181"/>
      <c r="I56" s="181"/>
      <c r="J56" s="181">
        <f>'将来負担比率（分子）の構造'!K$52</f>
        <v>8492</v>
      </c>
      <c r="K56" s="181"/>
      <c r="L56" s="181"/>
      <c r="M56" s="181">
        <f>'将来負担比率（分子）の構造'!L$52</f>
        <v>8507</v>
      </c>
      <c r="N56" s="181"/>
      <c r="O56" s="181"/>
      <c r="P56" s="181">
        <f>'将来負担比率（分子）の構造'!M$52</f>
        <v>8828</v>
      </c>
    </row>
    <row r="57" spans="1:16" x14ac:dyDescent="0.15">
      <c r="A57" s="181" t="s">
        <v>42</v>
      </c>
      <c r="B57" s="181"/>
      <c r="C57" s="181"/>
      <c r="D57" s="181">
        <f>'将来負担比率（分子）の構造'!I$51</f>
        <v>481</v>
      </c>
      <c r="E57" s="181"/>
      <c r="F57" s="181"/>
      <c r="G57" s="181">
        <f>'将来負担比率（分子）の構造'!J$51</f>
        <v>420</v>
      </c>
      <c r="H57" s="181"/>
      <c r="I57" s="181"/>
      <c r="J57" s="181">
        <f>'将来負担比率（分子）の構造'!K$51</f>
        <v>358</v>
      </c>
      <c r="K57" s="181"/>
      <c r="L57" s="181"/>
      <c r="M57" s="181">
        <f>'将来負担比率（分子）の構造'!L$51</f>
        <v>294</v>
      </c>
      <c r="N57" s="181"/>
      <c r="O57" s="181"/>
      <c r="P57" s="181">
        <f>'将来負担比率（分子）の構造'!M$51</f>
        <v>240</v>
      </c>
    </row>
    <row r="58" spans="1:16" x14ac:dyDescent="0.15">
      <c r="A58" s="181" t="s">
        <v>41</v>
      </c>
      <c r="B58" s="181"/>
      <c r="C58" s="181"/>
      <c r="D58" s="181">
        <f>'将来負担比率（分子）の構造'!I$50</f>
        <v>4915</v>
      </c>
      <c r="E58" s="181"/>
      <c r="F58" s="181"/>
      <c r="G58" s="181">
        <f>'将来負担比率（分子）の構造'!J$50</f>
        <v>5195</v>
      </c>
      <c r="H58" s="181"/>
      <c r="I58" s="181"/>
      <c r="J58" s="181">
        <f>'将来負担比率（分子）の構造'!K$50</f>
        <v>5115</v>
      </c>
      <c r="K58" s="181"/>
      <c r="L58" s="181"/>
      <c r="M58" s="181">
        <f>'将来負担比率（分子）の構造'!L$50</f>
        <v>4806</v>
      </c>
      <c r="N58" s="181"/>
      <c r="O58" s="181"/>
      <c r="P58" s="181">
        <f>'将来負担比率（分子）の構造'!M$50</f>
        <v>4427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f>'将来負担比率（分子）の構造'!L$46</f>
        <v>1</v>
      </c>
      <c r="L61" s="181"/>
      <c r="M61" s="181"/>
      <c r="N61" s="181" t="str">
        <f>'将来負担比率（分子）の構造'!M$46</f>
        <v>-</v>
      </c>
      <c r="O61" s="181"/>
      <c r="P61" s="181"/>
    </row>
    <row r="62" spans="1:16" x14ac:dyDescent="0.15">
      <c r="A62" s="181" t="s">
        <v>35</v>
      </c>
      <c r="B62" s="181">
        <f>'将来負担比率（分子）の構造'!I$45</f>
        <v>2239</v>
      </c>
      <c r="C62" s="181"/>
      <c r="D62" s="181"/>
      <c r="E62" s="181">
        <f>'将来負担比率（分子）の構造'!J$45</f>
        <v>2016</v>
      </c>
      <c r="F62" s="181"/>
      <c r="G62" s="181"/>
      <c r="H62" s="181">
        <f>'将来負担比率（分子）の構造'!K$45</f>
        <v>1976</v>
      </c>
      <c r="I62" s="181"/>
      <c r="J62" s="181"/>
      <c r="K62" s="181">
        <f>'将来負担比率（分子）の構造'!L$45</f>
        <v>1909</v>
      </c>
      <c r="L62" s="181"/>
      <c r="M62" s="181"/>
      <c r="N62" s="181">
        <f>'将来負担比率（分子）の構造'!M$45</f>
        <v>1787</v>
      </c>
      <c r="O62" s="181"/>
      <c r="P62" s="181"/>
    </row>
    <row r="63" spans="1:16" x14ac:dyDescent="0.15">
      <c r="A63" s="181" t="s">
        <v>34</v>
      </c>
      <c r="B63" s="181">
        <f>'将来負担比率（分子）の構造'!I$44</f>
        <v>59</v>
      </c>
      <c r="C63" s="181"/>
      <c r="D63" s="181"/>
      <c r="E63" s="181">
        <f>'将来負担比率（分子）の構造'!J$44</f>
        <v>25</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1244</v>
      </c>
      <c r="C64" s="181"/>
      <c r="D64" s="181"/>
      <c r="E64" s="181">
        <f>'将来負担比率（分子）の構造'!J$43</f>
        <v>1057</v>
      </c>
      <c r="F64" s="181"/>
      <c r="G64" s="181"/>
      <c r="H64" s="181">
        <f>'将来負担比率（分子）の構造'!K$43</f>
        <v>973</v>
      </c>
      <c r="I64" s="181"/>
      <c r="J64" s="181"/>
      <c r="K64" s="181">
        <f>'将来負担比率（分子）の構造'!L$43</f>
        <v>826</v>
      </c>
      <c r="L64" s="181"/>
      <c r="M64" s="181"/>
      <c r="N64" s="181">
        <f>'将来負担比率（分子）の構造'!M$43</f>
        <v>713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10094</v>
      </c>
      <c r="C66" s="181"/>
      <c r="D66" s="181"/>
      <c r="E66" s="181">
        <f>'将来負担比率（分子）の構造'!J$41</f>
        <v>9943</v>
      </c>
      <c r="F66" s="181"/>
      <c r="G66" s="181"/>
      <c r="H66" s="181">
        <f>'将来負担比率（分子）の構造'!K$41</f>
        <v>9816</v>
      </c>
      <c r="I66" s="181"/>
      <c r="J66" s="181"/>
      <c r="K66" s="181">
        <f>'将来負担比率（分子）の構造'!L$41</f>
        <v>9773</v>
      </c>
      <c r="L66" s="181"/>
      <c r="M66" s="181"/>
      <c r="N66" s="181">
        <f>'将来負担比率（分子）の構造'!M$41</f>
        <v>10009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1461</v>
      </c>
      <c r="C72" s="185">
        <f>基金残高に係る経年分析!G55</f>
        <v>1434</v>
      </c>
      <c r="D72" s="185">
        <f>基金残高に係る経年分析!H55</f>
        <v>1431</v>
      </c>
    </row>
    <row r="73" spans="1:16" x14ac:dyDescent="0.15">
      <c r="A73" s="184" t="s">
        <v>78</v>
      </c>
      <c r="B73" s="185">
        <f>基金残高に係る経年分析!F56</f>
        <v>63</v>
      </c>
      <c r="C73" s="185">
        <f>基金残高に係る経年分析!G56</f>
        <v>63</v>
      </c>
      <c r="D73" s="185">
        <f>基金残高に係る経年分析!H56</f>
        <v>63</v>
      </c>
    </row>
    <row r="74" spans="1:16" x14ac:dyDescent="0.15">
      <c r="A74" s="184" t="s">
        <v>79</v>
      </c>
      <c r="B74" s="185">
        <f>基金残高に係る経年分析!F57</f>
        <v>3342</v>
      </c>
      <c r="C74" s="185">
        <f>基金残高に係る経年分析!G57</f>
        <v>3074</v>
      </c>
      <c r="D74" s="185">
        <f>基金残高に係る経年分析!H57</f>
        <v>2682</v>
      </c>
    </row>
  </sheetData>
  <sheetProtection algorithmName="SHA-512" hashValue="lpqbFXT4XqL6C08f5ic3tgZieekIqzHAd1RMdu2lQLshC/qSXk/YuXDB3OcS0cpS0J5rQMGgwfZC+JFUUDqJsQ==" saltValue="vULAcHi3jHWwQMHT/kyi/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S1" workbookViewId="0">
      <selection activeCell="BQ46" sqref="BQ4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224</v>
      </c>
      <c r="C5" s="709"/>
      <c r="D5" s="709"/>
      <c r="E5" s="709"/>
      <c r="F5" s="709"/>
      <c r="G5" s="709"/>
      <c r="H5" s="709"/>
      <c r="I5" s="709"/>
      <c r="J5" s="709"/>
      <c r="K5" s="709"/>
      <c r="L5" s="709"/>
      <c r="M5" s="709"/>
      <c r="N5" s="709"/>
      <c r="O5" s="709"/>
      <c r="P5" s="709"/>
      <c r="Q5" s="710"/>
      <c r="R5" s="695">
        <v>1994228</v>
      </c>
      <c r="S5" s="696"/>
      <c r="T5" s="696"/>
      <c r="U5" s="696"/>
      <c r="V5" s="696"/>
      <c r="W5" s="696"/>
      <c r="X5" s="696"/>
      <c r="Y5" s="739"/>
      <c r="Z5" s="757">
        <v>18.100000000000001</v>
      </c>
      <c r="AA5" s="757"/>
      <c r="AB5" s="757"/>
      <c r="AC5" s="757"/>
      <c r="AD5" s="758">
        <v>1994228</v>
      </c>
      <c r="AE5" s="758"/>
      <c r="AF5" s="758"/>
      <c r="AG5" s="758"/>
      <c r="AH5" s="758"/>
      <c r="AI5" s="758"/>
      <c r="AJ5" s="758"/>
      <c r="AK5" s="758"/>
      <c r="AL5" s="740">
        <v>33.4</v>
      </c>
      <c r="AM5" s="713"/>
      <c r="AN5" s="713"/>
      <c r="AO5" s="741"/>
      <c r="AP5" s="708" t="s">
        <v>225</v>
      </c>
      <c r="AQ5" s="709"/>
      <c r="AR5" s="709"/>
      <c r="AS5" s="709"/>
      <c r="AT5" s="709"/>
      <c r="AU5" s="709"/>
      <c r="AV5" s="709"/>
      <c r="AW5" s="709"/>
      <c r="AX5" s="709"/>
      <c r="AY5" s="709"/>
      <c r="AZ5" s="709"/>
      <c r="BA5" s="709"/>
      <c r="BB5" s="709"/>
      <c r="BC5" s="709"/>
      <c r="BD5" s="709"/>
      <c r="BE5" s="709"/>
      <c r="BF5" s="710"/>
      <c r="BG5" s="640">
        <v>1993895</v>
      </c>
      <c r="BH5" s="641"/>
      <c r="BI5" s="641"/>
      <c r="BJ5" s="641"/>
      <c r="BK5" s="641"/>
      <c r="BL5" s="641"/>
      <c r="BM5" s="641"/>
      <c r="BN5" s="642"/>
      <c r="BO5" s="677">
        <v>100</v>
      </c>
      <c r="BP5" s="677"/>
      <c r="BQ5" s="677"/>
      <c r="BR5" s="677"/>
      <c r="BS5" s="678" t="s">
        <v>226</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218</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114788</v>
      </c>
      <c r="S6" s="641"/>
      <c r="T6" s="641"/>
      <c r="U6" s="641"/>
      <c r="V6" s="641"/>
      <c r="W6" s="641"/>
      <c r="X6" s="641"/>
      <c r="Y6" s="642"/>
      <c r="Z6" s="677">
        <v>1</v>
      </c>
      <c r="AA6" s="677"/>
      <c r="AB6" s="677"/>
      <c r="AC6" s="677"/>
      <c r="AD6" s="678">
        <v>114788</v>
      </c>
      <c r="AE6" s="678"/>
      <c r="AF6" s="678"/>
      <c r="AG6" s="678"/>
      <c r="AH6" s="678"/>
      <c r="AI6" s="678"/>
      <c r="AJ6" s="678"/>
      <c r="AK6" s="678"/>
      <c r="AL6" s="643">
        <v>1.9</v>
      </c>
      <c r="AM6" s="644"/>
      <c r="AN6" s="644"/>
      <c r="AO6" s="679"/>
      <c r="AP6" s="637" t="s">
        <v>231</v>
      </c>
      <c r="AQ6" s="638"/>
      <c r="AR6" s="638"/>
      <c r="AS6" s="638"/>
      <c r="AT6" s="638"/>
      <c r="AU6" s="638"/>
      <c r="AV6" s="638"/>
      <c r="AW6" s="638"/>
      <c r="AX6" s="638"/>
      <c r="AY6" s="638"/>
      <c r="AZ6" s="638"/>
      <c r="BA6" s="638"/>
      <c r="BB6" s="638"/>
      <c r="BC6" s="638"/>
      <c r="BD6" s="638"/>
      <c r="BE6" s="638"/>
      <c r="BF6" s="639"/>
      <c r="BG6" s="640">
        <v>1993895</v>
      </c>
      <c r="BH6" s="641"/>
      <c r="BI6" s="641"/>
      <c r="BJ6" s="641"/>
      <c r="BK6" s="641"/>
      <c r="BL6" s="641"/>
      <c r="BM6" s="641"/>
      <c r="BN6" s="642"/>
      <c r="BO6" s="677">
        <v>100</v>
      </c>
      <c r="BP6" s="677"/>
      <c r="BQ6" s="677"/>
      <c r="BR6" s="677"/>
      <c r="BS6" s="678" t="s">
        <v>174</v>
      </c>
      <c r="BT6" s="678"/>
      <c r="BU6" s="678"/>
      <c r="BV6" s="678"/>
      <c r="BW6" s="678"/>
      <c r="BX6" s="678"/>
      <c r="BY6" s="678"/>
      <c r="BZ6" s="678"/>
      <c r="CA6" s="678"/>
      <c r="CB6" s="728"/>
      <c r="CD6" s="698" t="s">
        <v>232</v>
      </c>
      <c r="CE6" s="699"/>
      <c r="CF6" s="699"/>
      <c r="CG6" s="699"/>
      <c r="CH6" s="699"/>
      <c r="CI6" s="699"/>
      <c r="CJ6" s="699"/>
      <c r="CK6" s="699"/>
      <c r="CL6" s="699"/>
      <c r="CM6" s="699"/>
      <c r="CN6" s="699"/>
      <c r="CO6" s="699"/>
      <c r="CP6" s="699"/>
      <c r="CQ6" s="700"/>
      <c r="CR6" s="640">
        <v>112614</v>
      </c>
      <c r="CS6" s="641"/>
      <c r="CT6" s="641"/>
      <c r="CU6" s="641"/>
      <c r="CV6" s="641"/>
      <c r="CW6" s="641"/>
      <c r="CX6" s="641"/>
      <c r="CY6" s="642"/>
      <c r="CZ6" s="740">
        <v>1.1000000000000001</v>
      </c>
      <c r="DA6" s="713"/>
      <c r="DB6" s="713"/>
      <c r="DC6" s="743"/>
      <c r="DD6" s="646" t="s">
        <v>233</v>
      </c>
      <c r="DE6" s="641"/>
      <c r="DF6" s="641"/>
      <c r="DG6" s="641"/>
      <c r="DH6" s="641"/>
      <c r="DI6" s="641"/>
      <c r="DJ6" s="641"/>
      <c r="DK6" s="641"/>
      <c r="DL6" s="641"/>
      <c r="DM6" s="641"/>
      <c r="DN6" s="641"/>
      <c r="DO6" s="641"/>
      <c r="DP6" s="642"/>
      <c r="DQ6" s="646">
        <v>112614</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726</v>
      </c>
      <c r="S7" s="641"/>
      <c r="T7" s="641"/>
      <c r="U7" s="641"/>
      <c r="V7" s="641"/>
      <c r="W7" s="641"/>
      <c r="X7" s="641"/>
      <c r="Y7" s="642"/>
      <c r="Z7" s="677">
        <v>0</v>
      </c>
      <c r="AA7" s="677"/>
      <c r="AB7" s="677"/>
      <c r="AC7" s="677"/>
      <c r="AD7" s="678">
        <v>726</v>
      </c>
      <c r="AE7" s="678"/>
      <c r="AF7" s="678"/>
      <c r="AG7" s="678"/>
      <c r="AH7" s="678"/>
      <c r="AI7" s="678"/>
      <c r="AJ7" s="678"/>
      <c r="AK7" s="678"/>
      <c r="AL7" s="643">
        <v>0</v>
      </c>
      <c r="AM7" s="644"/>
      <c r="AN7" s="644"/>
      <c r="AO7" s="679"/>
      <c r="AP7" s="637" t="s">
        <v>235</v>
      </c>
      <c r="AQ7" s="638"/>
      <c r="AR7" s="638"/>
      <c r="AS7" s="638"/>
      <c r="AT7" s="638"/>
      <c r="AU7" s="638"/>
      <c r="AV7" s="638"/>
      <c r="AW7" s="638"/>
      <c r="AX7" s="638"/>
      <c r="AY7" s="638"/>
      <c r="AZ7" s="638"/>
      <c r="BA7" s="638"/>
      <c r="BB7" s="638"/>
      <c r="BC7" s="638"/>
      <c r="BD7" s="638"/>
      <c r="BE7" s="638"/>
      <c r="BF7" s="639"/>
      <c r="BG7" s="640">
        <v>591912</v>
      </c>
      <c r="BH7" s="641"/>
      <c r="BI7" s="641"/>
      <c r="BJ7" s="641"/>
      <c r="BK7" s="641"/>
      <c r="BL7" s="641"/>
      <c r="BM7" s="641"/>
      <c r="BN7" s="642"/>
      <c r="BO7" s="677">
        <v>29.7</v>
      </c>
      <c r="BP7" s="677"/>
      <c r="BQ7" s="677"/>
      <c r="BR7" s="677"/>
      <c r="BS7" s="678" t="s">
        <v>236</v>
      </c>
      <c r="BT7" s="678"/>
      <c r="BU7" s="678"/>
      <c r="BV7" s="678"/>
      <c r="BW7" s="678"/>
      <c r="BX7" s="678"/>
      <c r="BY7" s="678"/>
      <c r="BZ7" s="678"/>
      <c r="CA7" s="678"/>
      <c r="CB7" s="728"/>
      <c r="CD7" s="673" t="s">
        <v>237</v>
      </c>
      <c r="CE7" s="674"/>
      <c r="CF7" s="674"/>
      <c r="CG7" s="674"/>
      <c r="CH7" s="674"/>
      <c r="CI7" s="674"/>
      <c r="CJ7" s="674"/>
      <c r="CK7" s="674"/>
      <c r="CL7" s="674"/>
      <c r="CM7" s="674"/>
      <c r="CN7" s="674"/>
      <c r="CO7" s="674"/>
      <c r="CP7" s="674"/>
      <c r="CQ7" s="675"/>
      <c r="CR7" s="640">
        <v>1357228</v>
      </c>
      <c r="CS7" s="641"/>
      <c r="CT7" s="641"/>
      <c r="CU7" s="641"/>
      <c r="CV7" s="641"/>
      <c r="CW7" s="641"/>
      <c r="CX7" s="641"/>
      <c r="CY7" s="642"/>
      <c r="CZ7" s="677">
        <v>12.8</v>
      </c>
      <c r="DA7" s="677"/>
      <c r="DB7" s="677"/>
      <c r="DC7" s="677"/>
      <c r="DD7" s="646">
        <v>41472</v>
      </c>
      <c r="DE7" s="641"/>
      <c r="DF7" s="641"/>
      <c r="DG7" s="641"/>
      <c r="DH7" s="641"/>
      <c r="DI7" s="641"/>
      <c r="DJ7" s="641"/>
      <c r="DK7" s="641"/>
      <c r="DL7" s="641"/>
      <c r="DM7" s="641"/>
      <c r="DN7" s="641"/>
      <c r="DO7" s="641"/>
      <c r="DP7" s="642"/>
      <c r="DQ7" s="646">
        <v>938324</v>
      </c>
      <c r="DR7" s="641"/>
      <c r="DS7" s="641"/>
      <c r="DT7" s="641"/>
      <c r="DU7" s="641"/>
      <c r="DV7" s="641"/>
      <c r="DW7" s="641"/>
      <c r="DX7" s="641"/>
      <c r="DY7" s="641"/>
      <c r="DZ7" s="641"/>
      <c r="EA7" s="641"/>
      <c r="EB7" s="641"/>
      <c r="EC7" s="684"/>
    </row>
    <row r="8" spans="2:143" ht="11.25" customHeight="1" x14ac:dyDescent="0.15">
      <c r="B8" s="637" t="s">
        <v>238</v>
      </c>
      <c r="C8" s="638"/>
      <c r="D8" s="638"/>
      <c r="E8" s="638"/>
      <c r="F8" s="638"/>
      <c r="G8" s="638"/>
      <c r="H8" s="638"/>
      <c r="I8" s="638"/>
      <c r="J8" s="638"/>
      <c r="K8" s="638"/>
      <c r="L8" s="638"/>
      <c r="M8" s="638"/>
      <c r="N8" s="638"/>
      <c r="O8" s="638"/>
      <c r="P8" s="638"/>
      <c r="Q8" s="639"/>
      <c r="R8" s="640">
        <v>3000</v>
      </c>
      <c r="S8" s="641"/>
      <c r="T8" s="641"/>
      <c r="U8" s="641"/>
      <c r="V8" s="641"/>
      <c r="W8" s="641"/>
      <c r="X8" s="641"/>
      <c r="Y8" s="642"/>
      <c r="Z8" s="677">
        <v>0</v>
      </c>
      <c r="AA8" s="677"/>
      <c r="AB8" s="677"/>
      <c r="AC8" s="677"/>
      <c r="AD8" s="678">
        <v>3000</v>
      </c>
      <c r="AE8" s="678"/>
      <c r="AF8" s="678"/>
      <c r="AG8" s="678"/>
      <c r="AH8" s="678"/>
      <c r="AI8" s="678"/>
      <c r="AJ8" s="678"/>
      <c r="AK8" s="678"/>
      <c r="AL8" s="643">
        <v>0.1</v>
      </c>
      <c r="AM8" s="644"/>
      <c r="AN8" s="644"/>
      <c r="AO8" s="679"/>
      <c r="AP8" s="637" t="s">
        <v>239</v>
      </c>
      <c r="AQ8" s="638"/>
      <c r="AR8" s="638"/>
      <c r="AS8" s="638"/>
      <c r="AT8" s="638"/>
      <c r="AU8" s="638"/>
      <c r="AV8" s="638"/>
      <c r="AW8" s="638"/>
      <c r="AX8" s="638"/>
      <c r="AY8" s="638"/>
      <c r="AZ8" s="638"/>
      <c r="BA8" s="638"/>
      <c r="BB8" s="638"/>
      <c r="BC8" s="638"/>
      <c r="BD8" s="638"/>
      <c r="BE8" s="638"/>
      <c r="BF8" s="639"/>
      <c r="BG8" s="640">
        <v>26266</v>
      </c>
      <c r="BH8" s="641"/>
      <c r="BI8" s="641"/>
      <c r="BJ8" s="641"/>
      <c r="BK8" s="641"/>
      <c r="BL8" s="641"/>
      <c r="BM8" s="641"/>
      <c r="BN8" s="642"/>
      <c r="BO8" s="677">
        <v>1.3</v>
      </c>
      <c r="BP8" s="677"/>
      <c r="BQ8" s="677"/>
      <c r="BR8" s="677"/>
      <c r="BS8" s="646" t="s">
        <v>236</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3108339</v>
      </c>
      <c r="CS8" s="641"/>
      <c r="CT8" s="641"/>
      <c r="CU8" s="641"/>
      <c r="CV8" s="641"/>
      <c r="CW8" s="641"/>
      <c r="CX8" s="641"/>
      <c r="CY8" s="642"/>
      <c r="CZ8" s="677">
        <v>29.3</v>
      </c>
      <c r="DA8" s="677"/>
      <c r="DB8" s="677"/>
      <c r="DC8" s="677"/>
      <c r="DD8" s="646">
        <v>107019</v>
      </c>
      <c r="DE8" s="641"/>
      <c r="DF8" s="641"/>
      <c r="DG8" s="641"/>
      <c r="DH8" s="641"/>
      <c r="DI8" s="641"/>
      <c r="DJ8" s="641"/>
      <c r="DK8" s="641"/>
      <c r="DL8" s="641"/>
      <c r="DM8" s="641"/>
      <c r="DN8" s="641"/>
      <c r="DO8" s="641"/>
      <c r="DP8" s="642"/>
      <c r="DQ8" s="646">
        <v>1366716</v>
      </c>
      <c r="DR8" s="641"/>
      <c r="DS8" s="641"/>
      <c r="DT8" s="641"/>
      <c r="DU8" s="641"/>
      <c r="DV8" s="641"/>
      <c r="DW8" s="641"/>
      <c r="DX8" s="641"/>
      <c r="DY8" s="641"/>
      <c r="DZ8" s="641"/>
      <c r="EA8" s="641"/>
      <c r="EB8" s="641"/>
      <c r="EC8" s="684"/>
    </row>
    <row r="9" spans="2:143" ht="11.25" customHeight="1" x14ac:dyDescent="0.15">
      <c r="B9" s="637" t="s">
        <v>241</v>
      </c>
      <c r="C9" s="638"/>
      <c r="D9" s="638"/>
      <c r="E9" s="638"/>
      <c r="F9" s="638"/>
      <c r="G9" s="638"/>
      <c r="H9" s="638"/>
      <c r="I9" s="638"/>
      <c r="J9" s="638"/>
      <c r="K9" s="638"/>
      <c r="L9" s="638"/>
      <c r="M9" s="638"/>
      <c r="N9" s="638"/>
      <c r="O9" s="638"/>
      <c r="P9" s="638"/>
      <c r="Q9" s="639"/>
      <c r="R9" s="640">
        <v>2000</v>
      </c>
      <c r="S9" s="641"/>
      <c r="T9" s="641"/>
      <c r="U9" s="641"/>
      <c r="V9" s="641"/>
      <c r="W9" s="641"/>
      <c r="X9" s="641"/>
      <c r="Y9" s="642"/>
      <c r="Z9" s="677">
        <v>0</v>
      </c>
      <c r="AA9" s="677"/>
      <c r="AB9" s="677"/>
      <c r="AC9" s="677"/>
      <c r="AD9" s="678">
        <v>2000</v>
      </c>
      <c r="AE9" s="678"/>
      <c r="AF9" s="678"/>
      <c r="AG9" s="678"/>
      <c r="AH9" s="678"/>
      <c r="AI9" s="678"/>
      <c r="AJ9" s="678"/>
      <c r="AK9" s="678"/>
      <c r="AL9" s="643">
        <v>0</v>
      </c>
      <c r="AM9" s="644"/>
      <c r="AN9" s="644"/>
      <c r="AO9" s="679"/>
      <c r="AP9" s="637" t="s">
        <v>242</v>
      </c>
      <c r="AQ9" s="638"/>
      <c r="AR9" s="638"/>
      <c r="AS9" s="638"/>
      <c r="AT9" s="638"/>
      <c r="AU9" s="638"/>
      <c r="AV9" s="638"/>
      <c r="AW9" s="638"/>
      <c r="AX9" s="638"/>
      <c r="AY9" s="638"/>
      <c r="AZ9" s="638"/>
      <c r="BA9" s="638"/>
      <c r="BB9" s="638"/>
      <c r="BC9" s="638"/>
      <c r="BD9" s="638"/>
      <c r="BE9" s="638"/>
      <c r="BF9" s="639"/>
      <c r="BG9" s="640">
        <v>450488</v>
      </c>
      <c r="BH9" s="641"/>
      <c r="BI9" s="641"/>
      <c r="BJ9" s="641"/>
      <c r="BK9" s="641"/>
      <c r="BL9" s="641"/>
      <c r="BM9" s="641"/>
      <c r="BN9" s="642"/>
      <c r="BO9" s="677">
        <v>22.6</v>
      </c>
      <c r="BP9" s="677"/>
      <c r="BQ9" s="677"/>
      <c r="BR9" s="677"/>
      <c r="BS9" s="646" t="s">
        <v>233</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1002012</v>
      </c>
      <c r="CS9" s="641"/>
      <c r="CT9" s="641"/>
      <c r="CU9" s="641"/>
      <c r="CV9" s="641"/>
      <c r="CW9" s="641"/>
      <c r="CX9" s="641"/>
      <c r="CY9" s="642"/>
      <c r="CZ9" s="677">
        <v>9.5</v>
      </c>
      <c r="DA9" s="677"/>
      <c r="DB9" s="677"/>
      <c r="DC9" s="677"/>
      <c r="DD9" s="646">
        <v>18239</v>
      </c>
      <c r="DE9" s="641"/>
      <c r="DF9" s="641"/>
      <c r="DG9" s="641"/>
      <c r="DH9" s="641"/>
      <c r="DI9" s="641"/>
      <c r="DJ9" s="641"/>
      <c r="DK9" s="641"/>
      <c r="DL9" s="641"/>
      <c r="DM9" s="641"/>
      <c r="DN9" s="641"/>
      <c r="DO9" s="641"/>
      <c r="DP9" s="642"/>
      <c r="DQ9" s="646">
        <v>957306</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174</v>
      </c>
      <c r="S10" s="641"/>
      <c r="T10" s="641"/>
      <c r="U10" s="641"/>
      <c r="V10" s="641"/>
      <c r="W10" s="641"/>
      <c r="X10" s="641"/>
      <c r="Y10" s="642"/>
      <c r="Z10" s="677" t="s">
        <v>174</v>
      </c>
      <c r="AA10" s="677"/>
      <c r="AB10" s="677"/>
      <c r="AC10" s="677"/>
      <c r="AD10" s="678" t="s">
        <v>174</v>
      </c>
      <c r="AE10" s="678"/>
      <c r="AF10" s="678"/>
      <c r="AG10" s="678"/>
      <c r="AH10" s="678"/>
      <c r="AI10" s="678"/>
      <c r="AJ10" s="678"/>
      <c r="AK10" s="678"/>
      <c r="AL10" s="643" t="s">
        <v>233</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36429</v>
      </c>
      <c r="BH10" s="641"/>
      <c r="BI10" s="641"/>
      <c r="BJ10" s="641"/>
      <c r="BK10" s="641"/>
      <c r="BL10" s="641"/>
      <c r="BM10" s="641"/>
      <c r="BN10" s="642"/>
      <c r="BO10" s="677">
        <v>1.8</v>
      </c>
      <c r="BP10" s="677"/>
      <c r="BQ10" s="677"/>
      <c r="BR10" s="677"/>
      <c r="BS10" s="646" t="s">
        <v>236</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t="s">
        <v>233</v>
      </c>
      <c r="CS10" s="641"/>
      <c r="CT10" s="641"/>
      <c r="CU10" s="641"/>
      <c r="CV10" s="641"/>
      <c r="CW10" s="641"/>
      <c r="CX10" s="641"/>
      <c r="CY10" s="642"/>
      <c r="CZ10" s="677" t="s">
        <v>233</v>
      </c>
      <c r="DA10" s="677"/>
      <c r="DB10" s="677"/>
      <c r="DC10" s="677"/>
      <c r="DD10" s="646" t="s">
        <v>233</v>
      </c>
      <c r="DE10" s="641"/>
      <c r="DF10" s="641"/>
      <c r="DG10" s="641"/>
      <c r="DH10" s="641"/>
      <c r="DI10" s="641"/>
      <c r="DJ10" s="641"/>
      <c r="DK10" s="641"/>
      <c r="DL10" s="641"/>
      <c r="DM10" s="641"/>
      <c r="DN10" s="641"/>
      <c r="DO10" s="641"/>
      <c r="DP10" s="642"/>
      <c r="DQ10" s="646" t="s">
        <v>233</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294292</v>
      </c>
      <c r="S11" s="641"/>
      <c r="T11" s="641"/>
      <c r="U11" s="641"/>
      <c r="V11" s="641"/>
      <c r="W11" s="641"/>
      <c r="X11" s="641"/>
      <c r="Y11" s="642"/>
      <c r="Z11" s="643">
        <v>2.7</v>
      </c>
      <c r="AA11" s="644"/>
      <c r="AB11" s="644"/>
      <c r="AC11" s="645"/>
      <c r="AD11" s="646">
        <v>294292</v>
      </c>
      <c r="AE11" s="641"/>
      <c r="AF11" s="641"/>
      <c r="AG11" s="641"/>
      <c r="AH11" s="641"/>
      <c r="AI11" s="641"/>
      <c r="AJ11" s="641"/>
      <c r="AK11" s="642"/>
      <c r="AL11" s="643">
        <v>4.9000000000000004</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78729</v>
      </c>
      <c r="BH11" s="641"/>
      <c r="BI11" s="641"/>
      <c r="BJ11" s="641"/>
      <c r="BK11" s="641"/>
      <c r="BL11" s="641"/>
      <c r="BM11" s="641"/>
      <c r="BN11" s="642"/>
      <c r="BO11" s="677">
        <v>3.9</v>
      </c>
      <c r="BP11" s="677"/>
      <c r="BQ11" s="677"/>
      <c r="BR11" s="677"/>
      <c r="BS11" s="646" t="s">
        <v>236</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474209</v>
      </c>
      <c r="CS11" s="641"/>
      <c r="CT11" s="641"/>
      <c r="CU11" s="641"/>
      <c r="CV11" s="641"/>
      <c r="CW11" s="641"/>
      <c r="CX11" s="641"/>
      <c r="CY11" s="642"/>
      <c r="CZ11" s="677">
        <v>4.5</v>
      </c>
      <c r="DA11" s="677"/>
      <c r="DB11" s="677"/>
      <c r="DC11" s="677"/>
      <c r="DD11" s="646">
        <v>100350</v>
      </c>
      <c r="DE11" s="641"/>
      <c r="DF11" s="641"/>
      <c r="DG11" s="641"/>
      <c r="DH11" s="641"/>
      <c r="DI11" s="641"/>
      <c r="DJ11" s="641"/>
      <c r="DK11" s="641"/>
      <c r="DL11" s="641"/>
      <c r="DM11" s="641"/>
      <c r="DN11" s="641"/>
      <c r="DO11" s="641"/>
      <c r="DP11" s="642"/>
      <c r="DQ11" s="646">
        <v>281444</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t="s">
        <v>174</v>
      </c>
      <c r="S12" s="641"/>
      <c r="T12" s="641"/>
      <c r="U12" s="641"/>
      <c r="V12" s="641"/>
      <c r="W12" s="641"/>
      <c r="X12" s="641"/>
      <c r="Y12" s="642"/>
      <c r="Z12" s="677" t="s">
        <v>233</v>
      </c>
      <c r="AA12" s="677"/>
      <c r="AB12" s="677"/>
      <c r="AC12" s="677"/>
      <c r="AD12" s="678" t="s">
        <v>236</v>
      </c>
      <c r="AE12" s="678"/>
      <c r="AF12" s="678"/>
      <c r="AG12" s="678"/>
      <c r="AH12" s="678"/>
      <c r="AI12" s="678"/>
      <c r="AJ12" s="678"/>
      <c r="AK12" s="678"/>
      <c r="AL12" s="643" t="s">
        <v>226</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1257058</v>
      </c>
      <c r="BH12" s="641"/>
      <c r="BI12" s="641"/>
      <c r="BJ12" s="641"/>
      <c r="BK12" s="641"/>
      <c r="BL12" s="641"/>
      <c r="BM12" s="641"/>
      <c r="BN12" s="642"/>
      <c r="BO12" s="677">
        <v>63</v>
      </c>
      <c r="BP12" s="677"/>
      <c r="BQ12" s="677"/>
      <c r="BR12" s="677"/>
      <c r="BS12" s="646" t="s">
        <v>233</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420535</v>
      </c>
      <c r="CS12" s="641"/>
      <c r="CT12" s="641"/>
      <c r="CU12" s="641"/>
      <c r="CV12" s="641"/>
      <c r="CW12" s="641"/>
      <c r="CX12" s="641"/>
      <c r="CY12" s="642"/>
      <c r="CZ12" s="677">
        <v>4</v>
      </c>
      <c r="DA12" s="677"/>
      <c r="DB12" s="677"/>
      <c r="DC12" s="677"/>
      <c r="DD12" s="646">
        <v>46674</v>
      </c>
      <c r="DE12" s="641"/>
      <c r="DF12" s="641"/>
      <c r="DG12" s="641"/>
      <c r="DH12" s="641"/>
      <c r="DI12" s="641"/>
      <c r="DJ12" s="641"/>
      <c r="DK12" s="641"/>
      <c r="DL12" s="641"/>
      <c r="DM12" s="641"/>
      <c r="DN12" s="641"/>
      <c r="DO12" s="641"/>
      <c r="DP12" s="642"/>
      <c r="DQ12" s="646">
        <v>254642</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174</v>
      </c>
      <c r="S13" s="641"/>
      <c r="T13" s="641"/>
      <c r="U13" s="641"/>
      <c r="V13" s="641"/>
      <c r="W13" s="641"/>
      <c r="X13" s="641"/>
      <c r="Y13" s="642"/>
      <c r="Z13" s="677" t="s">
        <v>174</v>
      </c>
      <c r="AA13" s="677"/>
      <c r="AB13" s="677"/>
      <c r="AC13" s="677"/>
      <c r="AD13" s="678" t="s">
        <v>233</v>
      </c>
      <c r="AE13" s="678"/>
      <c r="AF13" s="678"/>
      <c r="AG13" s="678"/>
      <c r="AH13" s="678"/>
      <c r="AI13" s="678"/>
      <c r="AJ13" s="678"/>
      <c r="AK13" s="678"/>
      <c r="AL13" s="643" t="s">
        <v>233</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1253072</v>
      </c>
      <c r="BH13" s="641"/>
      <c r="BI13" s="641"/>
      <c r="BJ13" s="641"/>
      <c r="BK13" s="641"/>
      <c r="BL13" s="641"/>
      <c r="BM13" s="641"/>
      <c r="BN13" s="642"/>
      <c r="BO13" s="677">
        <v>62.8</v>
      </c>
      <c r="BP13" s="677"/>
      <c r="BQ13" s="677"/>
      <c r="BR13" s="677"/>
      <c r="BS13" s="646" t="s">
        <v>236</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1134434</v>
      </c>
      <c r="CS13" s="641"/>
      <c r="CT13" s="641"/>
      <c r="CU13" s="641"/>
      <c r="CV13" s="641"/>
      <c r="CW13" s="641"/>
      <c r="CX13" s="641"/>
      <c r="CY13" s="642"/>
      <c r="CZ13" s="677">
        <v>10.7</v>
      </c>
      <c r="DA13" s="677"/>
      <c r="DB13" s="677"/>
      <c r="DC13" s="677"/>
      <c r="DD13" s="646">
        <v>833883</v>
      </c>
      <c r="DE13" s="641"/>
      <c r="DF13" s="641"/>
      <c r="DG13" s="641"/>
      <c r="DH13" s="641"/>
      <c r="DI13" s="641"/>
      <c r="DJ13" s="641"/>
      <c r="DK13" s="641"/>
      <c r="DL13" s="641"/>
      <c r="DM13" s="641"/>
      <c r="DN13" s="641"/>
      <c r="DO13" s="641"/>
      <c r="DP13" s="642"/>
      <c r="DQ13" s="646">
        <v>410600</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12059</v>
      </c>
      <c r="S14" s="641"/>
      <c r="T14" s="641"/>
      <c r="U14" s="641"/>
      <c r="V14" s="641"/>
      <c r="W14" s="641"/>
      <c r="X14" s="641"/>
      <c r="Y14" s="642"/>
      <c r="Z14" s="677">
        <v>0.1</v>
      </c>
      <c r="AA14" s="677"/>
      <c r="AB14" s="677"/>
      <c r="AC14" s="677"/>
      <c r="AD14" s="678">
        <v>12059</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61922</v>
      </c>
      <c r="BH14" s="641"/>
      <c r="BI14" s="641"/>
      <c r="BJ14" s="641"/>
      <c r="BK14" s="641"/>
      <c r="BL14" s="641"/>
      <c r="BM14" s="641"/>
      <c r="BN14" s="642"/>
      <c r="BO14" s="677">
        <v>3.1</v>
      </c>
      <c r="BP14" s="677"/>
      <c r="BQ14" s="677"/>
      <c r="BR14" s="677"/>
      <c r="BS14" s="646" t="s">
        <v>174</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523628</v>
      </c>
      <c r="CS14" s="641"/>
      <c r="CT14" s="641"/>
      <c r="CU14" s="641"/>
      <c r="CV14" s="641"/>
      <c r="CW14" s="641"/>
      <c r="CX14" s="641"/>
      <c r="CY14" s="642"/>
      <c r="CZ14" s="677">
        <v>4.9000000000000004</v>
      </c>
      <c r="DA14" s="677"/>
      <c r="DB14" s="677"/>
      <c r="DC14" s="677"/>
      <c r="DD14" s="646">
        <v>29674</v>
      </c>
      <c r="DE14" s="641"/>
      <c r="DF14" s="641"/>
      <c r="DG14" s="641"/>
      <c r="DH14" s="641"/>
      <c r="DI14" s="641"/>
      <c r="DJ14" s="641"/>
      <c r="DK14" s="641"/>
      <c r="DL14" s="641"/>
      <c r="DM14" s="641"/>
      <c r="DN14" s="641"/>
      <c r="DO14" s="641"/>
      <c r="DP14" s="642"/>
      <c r="DQ14" s="646">
        <v>400984</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236</v>
      </c>
      <c r="S15" s="641"/>
      <c r="T15" s="641"/>
      <c r="U15" s="641"/>
      <c r="V15" s="641"/>
      <c r="W15" s="641"/>
      <c r="X15" s="641"/>
      <c r="Y15" s="642"/>
      <c r="Z15" s="677" t="s">
        <v>233</v>
      </c>
      <c r="AA15" s="677"/>
      <c r="AB15" s="677"/>
      <c r="AC15" s="677"/>
      <c r="AD15" s="678" t="s">
        <v>233</v>
      </c>
      <c r="AE15" s="678"/>
      <c r="AF15" s="678"/>
      <c r="AG15" s="678"/>
      <c r="AH15" s="678"/>
      <c r="AI15" s="678"/>
      <c r="AJ15" s="678"/>
      <c r="AK15" s="678"/>
      <c r="AL15" s="643" t="s">
        <v>236</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82993</v>
      </c>
      <c r="BH15" s="641"/>
      <c r="BI15" s="641"/>
      <c r="BJ15" s="641"/>
      <c r="BK15" s="641"/>
      <c r="BL15" s="641"/>
      <c r="BM15" s="641"/>
      <c r="BN15" s="642"/>
      <c r="BO15" s="677">
        <v>4.2</v>
      </c>
      <c r="BP15" s="677"/>
      <c r="BQ15" s="677"/>
      <c r="BR15" s="677"/>
      <c r="BS15" s="646" t="s">
        <v>226</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1415382</v>
      </c>
      <c r="CS15" s="641"/>
      <c r="CT15" s="641"/>
      <c r="CU15" s="641"/>
      <c r="CV15" s="641"/>
      <c r="CW15" s="641"/>
      <c r="CX15" s="641"/>
      <c r="CY15" s="642"/>
      <c r="CZ15" s="677">
        <v>13.4</v>
      </c>
      <c r="DA15" s="677"/>
      <c r="DB15" s="677"/>
      <c r="DC15" s="677"/>
      <c r="DD15" s="646">
        <v>675123</v>
      </c>
      <c r="DE15" s="641"/>
      <c r="DF15" s="641"/>
      <c r="DG15" s="641"/>
      <c r="DH15" s="641"/>
      <c r="DI15" s="641"/>
      <c r="DJ15" s="641"/>
      <c r="DK15" s="641"/>
      <c r="DL15" s="641"/>
      <c r="DM15" s="641"/>
      <c r="DN15" s="641"/>
      <c r="DO15" s="641"/>
      <c r="DP15" s="642"/>
      <c r="DQ15" s="646">
        <v>712813</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3010</v>
      </c>
      <c r="S16" s="641"/>
      <c r="T16" s="641"/>
      <c r="U16" s="641"/>
      <c r="V16" s="641"/>
      <c r="W16" s="641"/>
      <c r="X16" s="641"/>
      <c r="Y16" s="642"/>
      <c r="Z16" s="677">
        <v>0</v>
      </c>
      <c r="AA16" s="677"/>
      <c r="AB16" s="677"/>
      <c r="AC16" s="677"/>
      <c r="AD16" s="678">
        <v>3010</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v>10</v>
      </c>
      <c r="BH16" s="641"/>
      <c r="BI16" s="641"/>
      <c r="BJ16" s="641"/>
      <c r="BK16" s="641"/>
      <c r="BL16" s="641"/>
      <c r="BM16" s="641"/>
      <c r="BN16" s="642"/>
      <c r="BO16" s="677">
        <v>0</v>
      </c>
      <c r="BP16" s="677"/>
      <c r="BQ16" s="677"/>
      <c r="BR16" s="677"/>
      <c r="BS16" s="646" t="s">
        <v>174</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42759</v>
      </c>
      <c r="CS16" s="641"/>
      <c r="CT16" s="641"/>
      <c r="CU16" s="641"/>
      <c r="CV16" s="641"/>
      <c r="CW16" s="641"/>
      <c r="CX16" s="641"/>
      <c r="CY16" s="642"/>
      <c r="CZ16" s="677">
        <v>0.4</v>
      </c>
      <c r="DA16" s="677"/>
      <c r="DB16" s="677"/>
      <c r="DC16" s="677"/>
      <c r="DD16" s="646" t="s">
        <v>233</v>
      </c>
      <c r="DE16" s="641"/>
      <c r="DF16" s="641"/>
      <c r="DG16" s="641"/>
      <c r="DH16" s="641"/>
      <c r="DI16" s="641"/>
      <c r="DJ16" s="641"/>
      <c r="DK16" s="641"/>
      <c r="DL16" s="641"/>
      <c r="DM16" s="641"/>
      <c r="DN16" s="641"/>
      <c r="DO16" s="641"/>
      <c r="DP16" s="642"/>
      <c r="DQ16" s="646">
        <v>4899</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17778</v>
      </c>
      <c r="S17" s="641"/>
      <c r="T17" s="641"/>
      <c r="U17" s="641"/>
      <c r="V17" s="641"/>
      <c r="W17" s="641"/>
      <c r="X17" s="641"/>
      <c r="Y17" s="642"/>
      <c r="Z17" s="677">
        <v>0.2</v>
      </c>
      <c r="AA17" s="677"/>
      <c r="AB17" s="677"/>
      <c r="AC17" s="677"/>
      <c r="AD17" s="678">
        <v>17778</v>
      </c>
      <c r="AE17" s="678"/>
      <c r="AF17" s="678"/>
      <c r="AG17" s="678"/>
      <c r="AH17" s="678"/>
      <c r="AI17" s="678"/>
      <c r="AJ17" s="678"/>
      <c r="AK17" s="678"/>
      <c r="AL17" s="643">
        <v>0.3</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233</v>
      </c>
      <c r="BH17" s="641"/>
      <c r="BI17" s="641"/>
      <c r="BJ17" s="641"/>
      <c r="BK17" s="641"/>
      <c r="BL17" s="641"/>
      <c r="BM17" s="641"/>
      <c r="BN17" s="642"/>
      <c r="BO17" s="677" t="s">
        <v>236</v>
      </c>
      <c r="BP17" s="677"/>
      <c r="BQ17" s="677"/>
      <c r="BR17" s="677"/>
      <c r="BS17" s="646" t="s">
        <v>233</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1009901</v>
      </c>
      <c r="CS17" s="641"/>
      <c r="CT17" s="641"/>
      <c r="CU17" s="641"/>
      <c r="CV17" s="641"/>
      <c r="CW17" s="641"/>
      <c r="CX17" s="641"/>
      <c r="CY17" s="642"/>
      <c r="CZ17" s="677">
        <v>9.5</v>
      </c>
      <c r="DA17" s="677"/>
      <c r="DB17" s="677"/>
      <c r="DC17" s="677"/>
      <c r="DD17" s="646" t="s">
        <v>233</v>
      </c>
      <c r="DE17" s="641"/>
      <c r="DF17" s="641"/>
      <c r="DG17" s="641"/>
      <c r="DH17" s="641"/>
      <c r="DI17" s="641"/>
      <c r="DJ17" s="641"/>
      <c r="DK17" s="641"/>
      <c r="DL17" s="641"/>
      <c r="DM17" s="641"/>
      <c r="DN17" s="641"/>
      <c r="DO17" s="641"/>
      <c r="DP17" s="642"/>
      <c r="DQ17" s="646">
        <v>950962</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5821</v>
      </c>
      <c r="S18" s="641"/>
      <c r="T18" s="641"/>
      <c r="U18" s="641"/>
      <c r="V18" s="641"/>
      <c r="W18" s="641"/>
      <c r="X18" s="641"/>
      <c r="Y18" s="642"/>
      <c r="Z18" s="677">
        <v>0.1</v>
      </c>
      <c r="AA18" s="677"/>
      <c r="AB18" s="677"/>
      <c r="AC18" s="677"/>
      <c r="AD18" s="678">
        <v>5821</v>
      </c>
      <c r="AE18" s="678"/>
      <c r="AF18" s="678"/>
      <c r="AG18" s="678"/>
      <c r="AH18" s="678"/>
      <c r="AI18" s="678"/>
      <c r="AJ18" s="678"/>
      <c r="AK18" s="678"/>
      <c r="AL18" s="643">
        <v>0.1</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233</v>
      </c>
      <c r="BH18" s="641"/>
      <c r="BI18" s="641"/>
      <c r="BJ18" s="641"/>
      <c r="BK18" s="641"/>
      <c r="BL18" s="641"/>
      <c r="BM18" s="641"/>
      <c r="BN18" s="642"/>
      <c r="BO18" s="677" t="s">
        <v>174</v>
      </c>
      <c r="BP18" s="677"/>
      <c r="BQ18" s="677"/>
      <c r="BR18" s="677"/>
      <c r="BS18" s="646" t="s">
        <v>174</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233</v>
      </c>
      <c r="CS18" s="641"/>
      <c r="CT18" s="641"/>
      <c r="CU18" s="641"/>
      <c r="CV18" s="641"/>
      <c r="CW18" s="641"/>
      <c r="CX18" s="641"/>
      <c r="CY18" s="642"/>
      <c r="CZ18" s="677" t="s">
        <v>233</v>
      </c>
      <c r="DA18" s="677"/>
      <c r="DB18" s="677"/>
      <c r="DC18" s="677"/>
      <c r="DD18" s="646" t="s">
        <v>233</v>
      </c>
      <c r="DE18" s="641"/>
      <c r="DF18" s="641"/>
      <c r="DG18" s="641"/>
      <c r="DH18" s="641"/>
      <c r="DI18" s="641"/>
      <c r="DJ18" s="641"/>
      <c r="DK18" s="641"/>
      <c r="DL18" s="641"/>
      <c r="DM18" s="641"/>
      <c r="DN18" s="641"/>
      <c r="DO18" s="641"/>
      <c r="DP18" s="642"/>
      <c r="DQ18" s="646" t="s">
        <v>174</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1585</v>
      </c>
      <c r="S19" s="641"/>
      <c r="T19" s="641"/>
      <c r="U19" s="641"/>
      <c r="V19" s="641"/>
      <c r="W19" s="641"/>
      <c r="X19" s="641"/>
      <c r="Y19" s="642"/>
      <c r="Z19" s="677">
        <v>0</v>
      </c>
      <c r="AA19" s="677"/>
      <c r="AB19" s="677"/>
      <c r="AC19" s="677"/>
      <c r="AD19" s="678">
        <v>1585</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333</v>
      </c>
      <c r="BH19" s="641"/>
      <c r="BI19" s="641"/>
      <c r="BJ19" s="641"/>
      <c r="BK19" s="641"/>
      <c r="BL19" s="641"/>
      <c r="BM19" s="641"/>
      <c r="BN19" s="642"/>
      <c r="BO19" s="677">
        <v>0</v>
      </c>
      <c r="BP19" s="677"/>
      <c r="BQ19" s="677"/>
      <c r="BR19" s="677"/>
      <c r="BS19" s="646" t="s">
        <v>233</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233</v>
      </c>
      <c r="CS19" s="641"/>
      <c r="CT19" s="641"/>
      <c r="CU19" s="641"/>
      <c r="CV19" s="641"/>
      <c r="CW19" s="641"/>
      <c r="CX19" s="641"/>
      <c r="CY19" s="642"/>
      <c r="CZ19" s="677" t="s">
        <v>233</v>
      </c>
      <c r="DA19" s="677"/>
      <c r="DB19" s="677"/>
      <c r="DC19" s="677"/>
      <c r="DD19" s="646" t="s">
        <v>174</v>
      </c>
      <c r="DE19" s="641"/>
      <c r="DF19" s="641"/>
      <c r="DG19" s="641"/>
      <c r="DH19" s="641"/>
      <c r="DI19" s="641"/>
      <c r="DJ19" s="641"/>
      <c r="DK19" s="641"/>
      <c r="DL19" s="641"/>
      <c r="DM19" s="641"/>
      <c r="DN19" s="641"/>
      <c r="DO19" s="641"/>
      <c r="DP19" s="642"/>
      <c r="DQ19" s="646" t="s">
        <v>174</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360</v>
      </c>
      <c r="S20" s="641"/>
      <c r="T20" s="641"/>
      <c r="U20" s="641"/>
      <c r="V20" s="641"/>
      <c r="W20" s="641"/>
      <c r="X20" s="641"/>
      <c r="Y20" s="642"/>
      <c r="Z20" s="677">
        <v>0</v>
      </c>
      <c r="AA20" s="677"/>
      <c r="AB20" s="677"/>
      <c r="AC20" s="677"/>
      <c r="AD20" s="678">
        <v>360</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333</v>
      </c>
      <c r="BH20" s="641"/>
      <c r="BI20" s="641"/>
      <c r="BJ20" s="641"/>
      <c r="BK20" s="641"/>
      <c r="BL20" s="641"/>
      <c r="BM20" s="641"/>
      <c r="BN20" s="642"/>
      <c r="BO20" s="677">
        <v>0</v>
      </c>
      <c r="BP20" s="677"/>
      <c r="BQ20" s="677"/>
      <c r="BR20" s="677"/>
      <c r="BS20" s="646" t="s">
        <v>174</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10601041</v>
      </c>
      <c r="CS20" s="641"/>
      <c r="CT20" s="641"/>
      <c r="CU20" s="641"/>
      <c r="CV20" s="641"/>
      <c r="CW20" s="641"/>
      <c r="CX20" s="641"/>
      <c r="CY20" s="642"/>
      <c r="CZ20" s="677">
        <v>100</v>
      </c>
      <c r="DA20" s="677"/>
      <c r="DB20" s="677"/>
      <c r="DC20" s="677"/>
      <c r="DD20" s="646">
        <v>1852434</v>
      </c>
      <c r="DE20" s="641"/>
      <c r="DF20" s="641"/>
      <c r="DG20" s="641"/>
      <c r="DH20" s="641"/>
      <c r="DI20" s="641"/>
      <c r="DJ20" s="641"/>
      <c r="DK20" s="641"/>
      <c r="DL20" s="641"/>
      <c r="DM20" s="641"/>
      <c r="DN20" s="641"/>
      <c r="DO20" s="641"/>
      <c r="DP20" s="642"/>
      <c r="DQ20" s="646">
        <v>6391304</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10012</v>
      </c>
      <c r="S21" s="641"/>
      <c r="T21" s="641"/>
      <c r="U21" s="641"/>
      <c r="V21" s="641"/>
      <c r="W21" s="641"/>
      <c r="X21" s="641"/>
      <c r="Y21" s="642"/>
      <c r="Z21" s="677">
        <v>0.1</v>
      </c>
      <c r="AA21" s="677"/>
      <c r="AB21" s="677"/>
      <c r="AC21" s="677"/>
      <c r="AD21" s="678">
        <v>10012</v>
      </c>
      <c r="AE21" s="678"/>
      <c r="AF21" s="678"/>
      <c r="AG21" s="678"/>
      <c r="AH21" s="678"/>
      <c r="AI21" s="678"/>
      <c r="AJ21" s="678"/>
      <c r="AK21" s="678"/>
      <c r="AL21" s="643">
        <v>0.2</v>
      </c>
      <c r="AM21" s="644"/>
      <c r="AN21" s="644"/>
      <c r="AO21" s="679"/>
      <c r="AP21" s="735" t="s">
        <v>278</v>
      </c>
      <c r="AQ21" s="742"/>
      <c r="AR21" s="742"/>
      <c r="AS21" s="742"/>
      <c r="AT21" s="742"/>
      <c r="AU21" s="742"/>
      <c r="AV21" s="742"/>
      <c r="AW21" s="742"/>
      <c r="AX21" s="742"/>
      <c r="AY21" s="742"/>
      <c r="AZ21" s="742"/>
      <c r="BA21" s="742"/>
      <c r="BB21" s="742"/>
      <c r="BC21" s="742"/>
      <c r="BD21" s="742"/>
      <c r="BE21" s="742"/>
      <c r="BF21" s="737"/>
      <c r="BG21" s="640">
        <v>333</v>
      </c>
      <c r="BH21" s="641"/>
      <c r="BI21" s="641"/>
      <c r="BJ21" s="641"/>
      <c r="BK21" s="641"/>
      <c r="BL21" s="641"/>
      <c r="BM21" s="641"/>
      <c r="BN21" s="642"/>
      <c r="BO21" s="677">
        <v>0</v>
      </c>
      <c r="BP21" s="677"/>
      <c r="BQ21" s="677"/>
      <c r="BR21" s="677"/>
      <c r="BS21" s="646" t="s">
        <v>174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3692753</v>
      </c>
      <c r="S22" s="641"/>
      <c r="T22" s="641"/>
      <c r="U22" s="641"/>
      <c r="V22" s="641"/>
      <c r="W22" s="641"/>
      <c r="X22" s="641"/>
      <c r="Y22" s="642"/>
      <c r="Z22" s="677">
        <v>33.5</v>
      </c>
      <c r="AA22" s="677"/>
      <c r="AB22" s="677"/>
      <c r="AC22" s="677"/>
      <c r="AD22" s="678">
        <v>3423196</v>
      </c>
      <c r="AE22" s="678"/>
      <c r="AF22" s="678"/>
      <c r="AG22" s="678"/>
      <c r="AH22" s="678"/>
      <c r="AI22" s="678"/>
      <c r="AJ22" s="678"/>
      <c r="AK22" s="678"/>
      <c r="AL22" s="643">
        <v>57.4</v>
      </c>
      <c r="AM22" s="644"/>
      <c r="AN22" s="644"/>
      <c r="AO22" s="679"/>
      <c r="AP22" s="735" t="s">
        <v>280</v>
      </c>
      <c r="AQ22" s="742"/>
      <c r="AR22" s="742"/>
      <c r="AS22" s="742"/>
      <c r="AT22" s="742"/>
      <c r="AU22" s="742"/>
      <c r="AV22" s="742"/>
      <c r="AW22" s="742"/>
      <c r="AX22" s="742"/>
      <c r="AY22" s="742"/>
      <c r="AZ22" s="742"/>
      <c r="BA22" s="742"/>
      <c r="BB22" s="742"/>
      <c r="BC22" s="742"/>
      <c r="BD22" s="742"/>
      <c r="BE22" s="742"/>
      <c r="BF22" s="737"/>
      <c r="BG22" s="640" t="s">
        <v>233</v>
      </c>
      <c r="BH22" s="641"/>
      <c r="BI22" s="641"/>
      <c r="BJ22" s="641"/>
      <c r="BK22" s="641"/>
      <c r="BL22" s="641"/>
      <c r="BM22" s="641"/>
      <c r="BN22" s="642"/>
      <c r="BO22" s="677" t="s">
        <v>174</v>
      </c>
      <c r="BP22" s="677"/>
      <c r="BQ22" s="677"/>
      <c r="BR22" s="677"/>
      <c r="BS22" s="646" t="s">
        <v>233</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3423196</v>
      </c>
      <c r="S23" s="641"/>
      <c r="T23" s="641"/>
      <c r="U23" s="641"/>
      <c r="V23" s="641"/>
      <c r="W23" s="641"/>
      <c r="X23" s="641"/>
      <c r="Y23" s="642"/>
      <c r="Z23" s="677">
        <v>31</v>
      </c>
      <c r="AA23" s="677"/>
      <c r="AB23" s="677"/>
      <c r="AC23" s="677"/>
      <c r="AD23" s="678">
        <v>3423196</v>
      </c>
      <c r="AE23" s="678"/>
      <c r="AF23" s="678"/>
      <c r="AG23" s="678"/>
      <c r="AH23" s="678"/>
      <c r="AI23" s="678"/>
      <c r="AJ23" s="678"/>
      <c r="AK23" s="678"/>
      <c r="AL23" s="643">
        <v>57.4</v>
      </c>
      <c r="AM23" s="644"/>
      <c r="AN23" s="644"/>
      <c r="AO23" s="679"/>
      <c r="AP23" s="735" t="s">
        <v>283</v>
      </c>
      <c r="AQ23" s="742"/>
      <c r="AR23" s="742"/>
      <c r="AS23" s="742"/>
      <c r="AT23" s="742"/>
      <c r="AU23" s="742"/>
      <c r="AV23" s="742"/>
      <c r="AW23" s="742"/>
      <c r="AX23" s="742"/>
      <c r="AY23" s="742"/>
      <c r="AZ23" s="742"/>
      <c r="BA23" s="742"/>
      <c r="BB23" s="742"/>
      <c r="BC23" s="742"/>
      <c r="BD23" s="742"/>
      <c r="BE23" s="742"/>
      <c r="BF23" s="737"/>
      <c r="BG23" s="640" t="s">
        <v>174</v>
      </c>
      <c r="BH23" s="641"/>
      <c r="BI23" s="641"/>
      <c r="BJ23" s="641"/>
      <c r="BK23" s="641"/>
      <c r="BL23" s="641"/>
      <c r="BM23" s="641"/>
      <c r="BN23" s="642"/>
      <c r="BO23" s="677" t="s">
        <v>233</v>
      </c>
      <c r="BP23" s="677"/>
      <c r="BQ23" s="677"/>
      <c r="BR23" s="677"/>
      <c r="BS23" s="646" t="s">
        <v>233</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269557</v>
      </c>
      <c r="S24" s="641"/>
      <c r="T24" s="641"/>
      <c r="U24" s="641"/>
      <c r="V24" s="641"/>
      <c r="W24" s="641"/>
      <c r="X24" s="641"/>
      <c r="Y24" s="642"/>
      <c r="Z24" s="677">
        <v>2.4</v>
      </c>
      <c r="AA24" s="677"/>
      <c r="AB24" s="677"/>
      <c r="AC24" s="677"/>
      <c r="AD24" s="678" t="s">
        <v>233</v>
      </c>
      <c r="AE24" s="678"/>
      <c r="AF24" s="678"/>
      <c r="AG24" s="678"/>
      <c r="AH24" s="678"/>
      <c r="AI24" s="678"/>
      <c r="AJ24" s="678"/>
      <c r="AK24" s="678"/>
      <c r="AL24" s="643" t="s">
        <v>174</v>
      </c>
      <c r="AM24" s="644"/>
      <c r="AN24" s="644"/>
      <c r="AO24" s="679"/>
      <c r="AP24" s="735" t="s">
        <v>290</v>
      </c>
      <c r="AQ24" s="742"/>
      <c r="AR24" s="742"/>
      <c r="AS24" s="742"/>
      <c r="AT24" s="742"/>
      <c r="AU24" s="742"/>
      <c r="AV24" s="742"/>
      <c r="AW24" s="742"/>
      <c r="AX24" s="742"/>
      <c r="AY24" s="742"/>
      <c r="AZ24" s="742"/>
      <c r="BA24" s="742"/>
      <c r="BB24" s="742"/>
      <c r="BC24" s="742"/>
      <c r="BD24" s="742"/>
      <c r="BE24" s="742"/>
      <c r="BF24" s="737"/>
      <c r="BG24" s="640" t="s">
        <v>174</v>
      </c>
      <c r="BH24" s="641"/>
      <c r="BI24" s="641"/>
      <c r="BJ24" s="641"/>
      <c r="BK24" s="641"/>
      <c r="BL24" s="641"/>
      <c r="BM24" s="641"/>
      <c r="BN24" s="642"/>
      <c r="BO24" s="677" t="s">
        <v>236</v>
      </c>
      <c r="BP24" s="677"/>
      <c r="BQ24" s="677"/>
      <c r="BR24" s="677"/>
      <c r="BS24" s="646" t="s">
        <v>236</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4514398</v>
      </c>
      <c r="CS24" s="696"/>
      <c r="CT24" s="696"/>
      <c r="CU24" s="696"/>
      <c r="CV24" s="696"/>
      <c r="CW24" s="696"/>
      <c r="CX24" s="696"/>
      <c r="CY24" s="739"/>
      <c r="CZ24" s="740">
        <v>42.6</v>
      </c>
      <c r="DA24" s="713"/>
      <c r="DB24" s="713"/>
      <c r="DC24" s="743"/>
      <c r="DD24" s="738">
        <v>2970610</v>
      </c>
      <c r="DE24" s="696"/>
      <c r="DF24" s="696"/>
      <c r="DG24" s="696"/>
      <c r="DH24" s="696"/>
      <c r="DI24" s="696"/>
      <c r="DJ24" s="696"/>
      <c r="DK24" s="739"/>
      <c r="DL24" s="738">
        <v>2959062</v>
      </c>
      <c r="DM24" s="696"/>
      <c r="DN24" s="696"/>
      <c r="DO24" s="696"/>
      <c r="DP24" s="696"/>
      <c r="DQ24" s="696"/>
      <c r="DR24" s="696"/>
      <c r="DS24" s="696"/>
      <c r="DT24" s="696"/>
      <c r="DU24" s="696"/>
      <c r="DV24" s="739"/>
      <c r="DW24" s="740">
        <v>48.1</v>
      </c>
      <c r="DX24" s="713"/>
      <c r="DY24" s="713"/>
      <c r="DZ24" s="713"/>
      <c r="EA24" s="713"/>
      <c r="EB24" s="713"/>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t="s">
        <v>226</v>
      </c>
      <c r="S25" s="641"/>
      <c r="T25" s="641"/>
      <c r="U25" s="641"/>
      <c r="V25" s="641"/>
      <c r="W25" s="641"/>
      <c r="X25" s="641"/>
      <c r="Y25" s="642"/>
      <c r="Z25" s="677" t="s">
        <v>174</v>
      </c>
      <c r="AA25" s="677"/>
      <c r="AB25" s="677"/>
      <c r="AC25" s="677"/>
      <c r="AD25" s="678" t="s">
        <v>233</v>
      </c>
      <c r="AE25" s="678"/>
      <c r="AF25" s="678"/>
      <c r="AG25" s="678"/>
      <c r="AH25" s="678"/>
      <c r="AI25" s="678"/>
      <c r="AJ25" s="678"/>
      <c r="AK25" s="678"/>
      <c r="AL25" s="643" t="s">
        <v>233</v>
      </c>
      <c r="AM25" s="644"/>
      <c r="AN25" s="644"/>
      <c r="AO25" s="679"/>
      <c r="AP25" s="735" t="s">
        <v>293</v>
      </c>
      <c r="AQ25" s="742"/>
      <c r="AR25" s="742"/>
      <c r="AS25" s="742"/>
      <c r="AT25" s="742"/>
      <c r="AU25" s="742"/>
      <c r="AV25" s="742"/>
      <c r="AW25" s="742"/>
      <c r="AX25" s="742"/>
      <c r="AY25" s="742"/>
      <c r="AZ25" s="742"/>
      <c r="BA25" s="742"/>
      <c r="BB25" s="742"/>
      <c r="BC25" s="742"/>
      <c r="BD25" s="742"/>
      <c r="BE25" s="742"/>
      <c r="BF25" s="737"/>
      <c r="BG25" s="640" t="s">
        <v>236</v>
      </c>
      <c r="BH25" s="641"/>
      <c r="BI25" s="641"/>
      <c r="BJ25" s="641"/>
      <c r="BK25" s="641"/>
      <c r="BL25" s="641"/>
      <c r="BM25" s="641"/>
      <c r="BN25" s="642"/>
      <c r="BO25" s="677" t="s">
        <v>236</v>
      </c>
      <c r="BP25" s="677"/>
      <c r="BQ25" s="677"/>
      <c r="BR25" s="677"/>
      <c r="BS25" s="646" t="s">
        <v>233</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1835949</v>
      </c>
      <c r="CS25" s="659"/>
      <c r="CT25" s="659"/>
      <c r="CU25" s="659"/>
      <c r="CV25" s="659"/>
      <c r="CW25" s="659"/>
      <c r="CX25" s="659"/>
      <c r="CY25" s="660"/>
      <c r="CZ25" s="643">
        <v>17.3</v>
      </c>
      <c r="DA25" s="661"/>
      <c r="DB25" s="661"/>
      <c r="DC25" s="662"/>
      <c r="DD25" s="646">
        <v>1701258</v>
      </c>
      <c r="DE25" s="659"/>
      <c r="DF25" s="659"/>
      <c r="DG25" s="659"/>
      <c r="DH25" s="659"/>
      <c r="DI25" s="659"/>
      <c r="DJ25" s="659"/>
      <c r="DK25" s="660"/>
      <c r="DL25" s="646">
        <v>1690198</v>
      </c>
      <c r="DM25" s="659"/>
      <c r="DN25" s="659"/>
      <c r="DO25" s="659"/>
      <c r="DP25" s="659"/>
      <c r="DQ25" s="659"/>
      <c r="DR25" s="659"/>
      <c r="DS25" s="659"/>
      <c r="DT25" s="659"/>
      <c r="DU25" s="659"/>
      <c r="DV25" s="660"/>
      <c r="DW25" s="643">
        <v>27.5</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6134634</v>
      </c>
      <c r="S26" s="641"/>
      <c r="T26" s="641"/>
      <c r="U26" s="641"/>
      <c r="V26" s="641"/>
      <c r="W26" s="641"/>
      <c r="X26" s="641"/>
      <c r="Y26" s="642"/>
      <c r="Z26" s="677">
        <v>55.6</v>
      </c>
      <c r="AA26" s="677"/>
      <c r="AB26" s="677"/>
      <c r="AC26" s="677"/>
      <c r="AD26" s="678">
        <v>5865077</v>
      </c>
      <c r="AE26" s="678"/>
      <c r="AF26" s="678"/>
      <c r="AG26" s="678"/>
      <c r="AH26" s="678"/>
      <c r="AI26" s="678"/>
      <c r="AJ26" s="678"/>
      <c r="AK26" s="678"/>
      <c r="AL26" s="643">
        <v>98.3</v>
      </c>
      <c r="AM26" s="644"/>
      <c r="AN26" s="644"/>
      <c r="AO26" s="679"/>
      <c r="AP26" s="735" t="s">
        <v>296</v>
      </c>
      <c r="AQ26" s="736"/>
      <c r="AR26" s="736"/>
      <c r="AS26" s="736"/>
      <c r="AT26" s="736"/>
      <c r="AU26" s="736"/>
      <c r="AV26" s="736"/>
      <c r="AW26" s="736"/>
      <c r="AX26" s="736"/>
      <c r="AY26" s="736"/>
      <c r="AZ26" s="736"/>
      <c r="BA26" s="736"/>
      <c r="BB26" s="736"/>
      <c r="BC26" s="736"/>
      <c r="BD26" s="736"/>
      <c r="BE26" s="736"/>
      <c r="BF26" s="737"/>
      <c r="BG26" s="640" t="s">
        <v>236</v>
      </c>
      <c r="BH26" s="641"/>
      <c r="BI26" s="641"/>
      <c r="BJ26" s="641"/>
      <c r="BK26" s="641"/>
      <c r="BL26" s="641"/>
      <c r="BM26" s="641"/>
      <c r="BN26" s="642"/>
      <c r="BO26" s="677" t="s">
        <v>236</v>
      </c>
      <c r="BP26" s="677"/>
      <c r="BQ26" s="677"/>
      <c r="BR26" s="677"/>
      <c r="BS26" s="646" t="s">
        <v>236</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1054468</v>
      </c>
      <c r="CS26" s="641"/>
      <c r="CT26" s="641"/>
      <c r="CU26" s="641"/>
      <c r="CV26" s="641"/>
      <c r="CW26" s="641"/>
      <c r="CX26" s="641"/>
      <c r="CY26" s="642"/>
      <c r="CZ26" s="643">
        <v>9.9</v>
      </c>
      <c r="DA26" s="661"/>
      <c r="DB26" s="661"/>
      <c r="DC26" s="662"/>
      <c r="DD26" s="646">
        <v>956475</v>
      </c>
      <c r="DE26" s="641"/>
      <c r="DF26" s="641"/>
      <c r="DG26" s="641"/>
      <c r="DH26" s="641"/>
      <c r="DI26" s="641"/>
      <c r="DJ26" s="641"/>
      <c r="DK26" s="642"/>
      <c r="DL26" s="646" t="s">
        <v>236</v>
      </c>
      <c r="DM26" s="641"/>
      <c r="DN26" s="641"/>
      <c r="DO26" s="641"/>
      <c r="DP26" s="641"/>
      <c r="DQ26" s="641"/>
      <c r="DR26" s="641"/>
      <c r="DS26" s="641"/>
      <c r="DT26" s="641"/>
      <c r="DU26" s="641"/>
      <c r="DV26" s="642"/>
      <c r="DW26" s="643" t="s">
        <v>236</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817</v>
      </c>
      <c r="S27" s="641"/>
      <c r="T27" s="641"/>
      <c r="U27" s="641"/>
      <c r="V27" s="641"/>
      <c r="W27" s="641"/>
      <c r="X27" s="641"/>
      <c r="Y27" s="642"/>
      <c r="Z27" s="677">
        <v>0</v>
      </c>
      <c r="AA27" s="677"/>
      <c r="AB27" s="677"/>
      <c r="AC27" s="677"/>
      <c r="AD27" s="678">
        <v>817</v>
      </c>
      <c r="AE27" s="678"/>
      <c r="AF27" s="678"/>
      <c r="AG27" s="678"/>
      <c r="AH27" s="678"/>
      <c r="AI27" s="678"/>
      <c r="AJ27" s="678"/>
      <c r="AK27" s="678"/>
      <c r="AL27" s="643">
        <v>0</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1994228</v>
      </c>
      <c r="BH27" s="641"/>
      <c r="BI27" s="641"/>
      <c r="BJ27" s="641"/>
      <c r="BK27" s="641"/>
      <c r="BL27" s="641"/>
      <c r="BM27" s="641"/>
      <c r="BN27" s="642"/>
      <c r="BO27" s="677">
        <v>100</v>
      </c>
      <c r="BP27" s="677"/>
      <c r="BQ27" s="677"/>
      <c r="BR27" s="677"/>
      <c r="BS27" s="646" t="s">
        <v>174</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1668548</v>
      </c>
      <c r="CS27" s="659"/>
      <c r="CT27" s="659"/>
      <c r="CU27" s="659"/>
      <c r="CV27" s="659"/>
      <c r="CW27" s="659"/>
      <c r="CX27" s="659"/>
      <c r="CY27" s="660"/>
      <c r="CZ27" s="643">
        <v>15.7</v>
      </c>
      <c r="DA27" s="661"/>
      <c r="DB27" s="661"/>
      <c r="DC27" s="662"/>
      <c r="DD27" s="646">
        <v>318390</v>
      </c>
      <c r="DE27" s="659"/>
      <c r="DF27" s="659"/>
      <c r="DG27" s="659"/>
      <c r="DH27" s="659"/>
      <c r="DI27" s="659"/>
      <c r="DJ27" s="659"/>
      <c r="DK27" s="660"/>
      <c r="DL27" s="646">
        <v>317902</v>
      </c>
      <c r="DM27" s="659"/>
      <c r="DN27" s="659"/>
      <c r="DO27" s="659"/>
      <c r="DP27" s="659"/>
      <c r="DQ27" s="659"/>
      <c r="DR27" s="659"/>
      <c r="DS27" s="659"/>
      <c r="DT27" s="659"/>
      <c r="DU27" s="659"/>
      <c r="DV27" s="660"/>
      <c r="DW27" s="643">
        <v>5.2</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112844</v>
      </c>
      <c r="S28" s="641"/>
      <c r="T28" s="641"/>
      <c r="U28" s="641"/>
      <c r="V28" s="641"/>
      <c r="W28" s="641"/>
      <c r="X28" s="641"/>
      <c r="Y28" s="642"/>
      <c r="Z28" s="677">
        <v>1</v>
      </c>
      <c r="AA28" s="677"/>
      <c r="AB28" s="677"/>
      <c r="AC28" s="677"/>
      <c r="AD28" s="678" t="s">
        <v>233</v>
      </c>
      <c r="AE28" s="678"/>
      <c r="AF28" s="678"/>
      <c r="AG28" s="678"/>
      <c r="AH28" s="678"/>
      <c r="AI28" s="678"/>
      <c r="AJ28" s="678"/>
      <c r="AK28" s="678"/>
      <c r="AL28" s="643" t="s">
        <v>174</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1009901</v>
      </c>
      <c r="CS28" s="641"/>
      <c r="CT28" s="641"/>
      <c r="CU28" s="641"/>
      <c r="CV28" s="641"/>
      <c r="CW28" s="641"/>
      <c r="CX28" s="641"/>
      <c r="CY28" s="642"/>
      <c r="CZ28" s="643">
        <v>9.5</v>
      </c>
      <c r="DA28" s="661"/>
      <c r="DB28" s="661"/>
      <c r="DC28" s="662"/>
      <c r="DD28" s="646">
        <v>950962</v>
      </c>
      <c r="DE28" s="641"/>
      <c r="DF28" s="641"/>
      <c r="DG28" s="641"/>
      <c r="DH28" s="641"/>
      <c r="DI28" s="641"/>
      <c r="DJ28" s="641"/>
      <c r="DK28" s="642"/>
      <c r="DL28" s="646">
        <v>950962</v>
      </c>
      <c r="DM28" s="641"/>
      <c r="DN28" s="641"/>
      <c r="DO28" s="641"/>
      <c r="DP28" s="641"/>
      <c r="DQ28" s="641"/>
      <c r="DR28" s="641"/>
      <c r="DS28" s="641"/>
      <c r="DT28" s="641"/>
      <c r="DU28" s="641"/>
      <c r="DV28" s="642"/>
      <c r="DW28" s="643">
        <v>15.5</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263931</v>
      </c>
      <c r="S29" s="641"/>
      <c r="T29" s="641"/>
      <c r="U29" s="641"/>
      <c r="V29" s="641"/>
      <c r="W29" s="641"/>
      <c r="X29" s="641"/>
      <c r="Y29" s="642"/>
      <c r="Z29" s="677">
        <v>2.4</v>
      </c>
      <c r="AA29" s="677"/>
      <c r="AB29" s="677"/>
      <c r="AC29" s="677"/>
      <c r="AD29" s="678">
        <v>1978</v>
      </c>
      <c r="AE29" s="678"/>
      <c r="AF29" s="678"/>
      <c r="AG29" s="678"/>
      <c r="AH29" s="678"/>
      <c r="AI29" s="678"/>
      <c r="AJ29" s="678"/>
      <c r="AK29" s="678"/>
      <c r="AL29" s="643">
        <v>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304</v>
      </c>
      <c r="CE29" s="730"/>
      <c r="CF29" s="673" t="s">
        <v>305</v>
      </c>
      <c r="CG29" s="674"/>
      <c r="CH29" s="674"/>
      <c r="CI29" s="674"/>
      <c r="CJ29" s="674"/>
      <c r="CK29" s="674"/>
      <c r="CL29" s="674"/>
      <c r="CM29" s="674"/>
      <c r="CN29" s="674"/>
      <c r="CO29" s="674"/>
      <c r="CP29" s="674"/>
      <c r="CQ29" s="675"/>
      <c r="CR29" s="640">
        <v>1009901</v>
      </c>
      <c r="CS29" s="659"/>
      <c r="CT29" s="659"/>
      <c r="CU29" s="659"/>
      <c r="CV29" s="659"/>
      <c r="CW29" s="659"/>
      <c r="CX29" s="659"/>
      <c r="CY29" s="660"/>
      <c r="CZ29" s="643">
        <v>9.5</v>
      </c>
      <c r="DA29" s="661"/>
      <c r="DB29" s="661"/>
      <c r="DC29" s="662"/>
      <c r="DD29" s="646">
        <v>950962</v>
      </c>
      <c r="DE29" s="659"/>
      <c r="DF29" s="659"/>
      <c r="DG29" s="659"/>
      <c r="DH29" s="659"/>
      <c r="DI29" s="659"/>
      <c r="DJ29" s="659"/>
      <c r="DK29" s="660"/>
      <c r="DL29" s="646">
        <v>950962</v>
      </c>
      <c r="DM29" s="659"/>
      <c r="DN29" s="659"/>
      <c r="DO29" s="659"/>
      <c r="DP29" s="659"/>
      <c r="DQ29" s="659"/>
      <c r="DR29" s="659"/>
      <c r="DS29" s="659"/>
      <c r="DT29" s="659"/>
      <c r="DU29" s="659"/>
      <c r="DV29" s="660"/>
      <c r="DW29" s="643">
        <v>15.5</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20117</v>
      </c>
      <c r="S30" s="641"/>
      <c r="T30" s="641"/>
      <c r="U30" s="641"/>
      <c r="V30" s="641"/>
      <c r="W30" s="641"/>
      <c r="X30" s="641"/>
      <c r="Y30" s="642"/>
      <c r="Z30" s="677">
        <v>0.2</v>
      </c>
      <c r="AA30" s="677"/>
      <c r="AB30" s="677"/>
      <c r="AC30" s="677"/>
      <c r="AD30" s="678" t="s">
        <v>236</v>
      </c>
      <c r="AE30" s="678"/>
      <c r="AF30" s="678"/>
      <c r="AG30" s="678"/>
      <c r="AH30" s="678"/>
      <c r="AI30" s="678"/>
      <c r="AJ30" s="678"/>
      <c r="AK30" s="678"/>
      <c r="AL30" s="643" t="s">
        <v>174</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1"/>
      <c r="CE30" s="732"/>
      <c r="CF30" s="673" t="s">
        <v>309</v>
      </c>
      <c r="CG30" s="674"/>
      <c r="CH30" s="674"/>
      <c r="CI30" s="674"/>
      <c r="CJ30" s="674"/>
      <c r="CK30" s="674"/>
      <c r="CL30" s="674"/>
      <c r="CM30" s="674"/>
      <c r="CN30" s="674"/>
      <c r="CO30" s="674"/>
      <c r="CP30" s="674"/>
      <c r="CQ30" s="675"/>
      <c r="CR30" s="640">
        <v>947547</v>
      </c>
      <c r="CS30" s="641"/>
      <c r="CT30" s="641"/>
      <c r="CU30" s="641"/>
      <c r="CV30" s="641"/>
      <c r="CW30" s="641"/>
      <c r="CX30" s="641"/>
      <c r="CY30" s="642"/>
      <c r="CZ30" s="643">
        <v>8.9</v>
      </c>
      <c r="DA30" s="661"/>
      <c r="DB30" s="661"/>
      <c r="DC30" s="662"/>
      <c r="DD30" s="646">
        <v>893202</v>
      </c>
      <c r="DE30" s="641"/>
      <c r="DF30" s="641"/>
      <c r="DG30" s="641"/>
      <c r="DH30" s="641"/>
      <c r="DI30" s="641"/>
      <c r="DJ30" s="641"/>
      <c r="DK30" s="642"/>
      <c r="DL30" s="646">
        <v>893202</v>
      </c>
      <c r="DM30" s="641"/>
      <c r="DN30" s="641"/>
      <c r="DO30" s="641"/>
      <c r="DP30" s="641"/>
      <c r="DQ30" s="641"/>
      <c r="DR30" s="641"/>
      <c r="DS30" s="641"/>
      <c r="DT30" s="641"/>
      <c r="DU30" s="641"/>
      <c r="DV30" s="642"/>
      <c r="DW30" s="643">
        <v>14.5</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1247175</v>
      </c>
      <c r="S31" s="641"/>
      <c r="T31" s="641"/>
      <c r="U31" s="641"/>
      <c r="V31" s="641"/>
      <c r="W31" s="641"/>
      <c r="X31" s="641"/>
      <c r="Y31" s="642"/>
      <c r="Z31" s="677">
        <v>11.3</v>
      </c>
      <c r="AA31" s="677"/>
      <c r="AB31" s="677"/>
      <c r="AC31" s="677"/>
      <c r="AD31" s="678" t="s">
        <v>233</v>
      </c>
      <c r="AE31" s="678"/>
      <c r="AF31" s="678"/>
      <c r="AG31" s="678"/>
      <c r="AH31" s="678"/>
      <c r="AI31" s="678"/>
      <c r="AJ31" s="678"/>
      <c r="AK31" s="678"/>
      <c r="AL31" s="643" t="s">
        <v>233</v>
      </c>
      <c r="AM31" s="644"/>
      <c r="AN31" s="644"/>
      <c r="AO31" s="679"/>
      <c r="AP31" s="715" t="s">
        <v>311</v>
      </c>
      <c r="AQ31" s="716"/>
      <c r="AR31" s="716"/>
      <c r="AS31" s="716"/>
      <c r="AT31" s="721" t="s">
        <v>312</v>
      </c>
      <c r="AU31" s="231"/>
      <c r="AV31" s="231"/>
      <c r="AW31" s="231"/>
      <c r="AX31" s="708" t="s">
        <v>187</v>
      </c>
      <c r="AY31" s="709"/>
      <c r="AZ31" s="709"/>
      <c r="BA31" s="709"/>
      <c r="BB31" s="709"/>
      <c r="BC31" s="709"/>
      <c r="BD31" s="709"/>
      <c r="BE31" s="709"/>
      <c r="BF31" s="710"/>
      <c r="BG31" s="711">
        <v>99.5</v>
      </c>
      <c r="BH31" s="712"/>
      <c r="BI31" s="712"/>
      <c r="BJ31" s="712"/>
      <c r="BK31" s="712"/>
      <c r="BL31" s="712"/>
      <c r="BM31" s="713">
        <v>98.2</v>
      </c>
      <c r="BN31" s="712"/>
      <c r="BO31" s="712"/>
      <c r="BP31" s="712"/>
      <c r="BQ31" s="714"/>
      <c r="BR31" s="711">
        <v>99.5</v>
      </c>
      <c r="BS31" s="712"/>
      <c r="BT31" s="712"/>
      <c r="BU31" s="712"/>
      <c r="BV31" s="712"/>
      <c r="BW31" s="712"/>
      <c r="BX31" s="713">
        <v>97.9</v>
      </c>
      <c r="BY31" s="712"/>
      <c r="BZ31" s="712"/>
      <c r="CA31" s="712"/>
      <c r="CB31" s="714"/>
      <c r="CD31" s="731"/>
      <c r="CE31" s="732"/>
      <c r="CF31" s="673" t="s">
        <v>313</v>
      </c>
      <c r="CG31" s="674"/>
      <c r="CH31" s="674"/>
      <c r="CI31" s="674"/>
      <c r="CJ31" s="674"/>
      <c r="CK31" s="674"/>
      <c r="CL31" s="674"/>
      <c r="CM31" s="674"/>
      <c r="CN31" s="674"/>
      <c r="CO31" s="674"/>
      <c r="CP31" s="674"/>
      <c r="CQ31" s="675"/>
      <c r="CR31" s="640">
        <v>62354</v>
      </c>
      <c r="CS31" s="659"/>
      <c r="CT31" s="659"/>
      <c r="CU31" s="659"/>
      <c r="CV31" s="659"/>
      <c r="CW31" s="659"/>
      <c r="CX31" s="659"/>
      <c r="CY31" s="660"/>
      <c r="CZ31" s="643">
        <v>0.6</v>
      </c>
      <c r="DA31" s="661"/>
      <c r="DB31" s="661"/>
      <c r="DC31" s="662"/>
      <c r="DD31" s="646">
        <v>57760</v>
      </c>
      <c r="DE31" s="659"/>
      <c r="DF31" s="659"/>
      <c r="DG31" s="659"/>
      <c r="DH31" s="659"/>
      <c r="DI31" s="659"/>
      <c r="DJ31" s="659"/>
      <c r="DK31" s="660"/>
      <c r="DL31" s="646">
        <v>57760</v>
      </c>
      <c r="DM31" s="659"/>
      <c r="DN31" s="659"/>
      <c r="DO31" s="659"/>
      <c r="DP31" s="659"/>
      <c r="DQ31" s="659"/>
      <c r="DR31" s="659"/>
      <c r="DS31" s="659"/>
      <c r="DT31" s="659"/>
      <c r="DU31" s="659"/>
      <c r="DV31" s="660"/>
      <c r="DW31" s="643">
        <v>0.9</v>
      </c>
      <c r="DX31" s="661"/>
      <c r="DY31" s="661"/>
      <c r="DZ31" s="661"/>
      <c r="EA31" s="661"/>
      <c r="EB31" s="661"/>
      <c r="EC31" s="676"/>
    </row>
    <row r="32" spans="2:133" ht="11.25" customHeight="1" x14ac:dyDescent="0.15">
      <c r="B32" s="704" t="s">
        <v>314</v>
      </c>
      <c r="C32" s="705"/>
      <c r="D32" s="705"/>
      <c r="E32" s="705"/>
      <c r="F32" s="705"/>
      <c r="G32" s="705"/>
      <c r="H32" s="705"/>
      <c r="I32" s="705"/>
      <c r="J32" s="705"/>
      <c r="K32" s="705"/>
      <c r="L32" s="705"/>
      <c r="M32" s="705"/>
      <c r="N32" s="705"/>
      <c r="O32" s="705"/>
      <c r="P32" s="705"/>
      <c r="Q32" s="706"/>
      <c r="R32" s="640" t="s">
        <v>236</v>
      </c>
      <c r="S32" s="641"/>
      <c r="T32" s="641"/>
      <c r="U32" s="641"/>
      <c r="V32" s="641"/>
      <c r="W32" s="641"/>
      <c r="X32" s="641"/>
      <c r="Y32" s="642"/>
      <c r="Z32" s="677" t="s">
        <v>174</v>
      </c>
      <c r="AA32" s="677"/>
      <c r="AB32" s="677"/>
      <c r="AC32" s="677"/>
      <c r="AD32" s="678" t="s">
        <v>233</v>
      </c>
      <c r="AE32" s="678"/>
      <c r="AF32" s="678"/>
      <c r="AG32" s="678"/>
      <c r="AH32" s="678"/>
      <c r="AI32" s="678"/>
      <c r="AJ32" s="678"/>
      <c r="AK32" s="678"/>
      <c r="AL32" s="643" t="s">
        <v>236</v>
      </c>
      <c r="AM32" s="644"/>
      <c r="AN32" s="644"/>
      <c r="AO32" s="679"/>
      <c r="AP32" s="717"/>
      <c r="AQ32" s="718"/>
      <c r="AR32" s="718"/>
      <c r="AS32" s="718"/>
      <c r="AT32" s="722"/>
      <c r="AU32" s="230" t="s">
        <v>315</v>
      </c>
      <c r="AV32" s="230"/>
      <c r="AW32" s="230"/>
      <c r="AX32" s="637" t="s">
        <v>316</v>
      </c>
      <c r="AY32" s="638"/>
      <c r="AZ32" s="638"/>
      <c r="BA32" s="638"/>
      <c r="BB32" s="638"/>
      <c r="BC32" s="638"/>
      <c r="BD32" s="638"/>
      <c r="BE32" s="638"/>
      <c r="BF32" s="639"/>
      <c r="BG32" s="724">
        <v>99.5</v>
      </c>
      <c r="BH32" s="659"/>
      <c r="BI32" s="659"/>
      <c r="BJ32" s="659"/>
      <c r="BK32" s="659"/>
      <c r="BL32" s="659"/>
      <c r="BM32" s="644">
        <v>98.5</v>
      </c>
      <c r="BN32" s="725"/>
      <c r="BO32" s="725"/>
      <c r="BP32" s="725"/>
      <c r="BQ32" s="683"/>
      <c r="BR32" s="724">
        <v>99.5</v>
      </c>
      <c r="BS32" s="659"/>
      <c r="BT32" s="659"/>
      <c r="BU32" s="659"/>
      <c r="BV32" s="659"/>
      <c r="BW32" s="659"/>
      <c r="BX32" s="644">
        <v>98.5</v>
      </c>
      <c r="BY32" s="725"/>
      <c r="BZ32" s="725"/>
      <c r="CA32" s="725"/>
      <c r="CB32" s="683"/>
      <c r="CD32" s="733"/>
      <c r="CE32" s="734"/>
      <c r="CF32" s="673" t="s">
        <v>317</v>
      </c>
      <c r="CG32" s="674"/>
      <c r="CH32" s="674"/>
      <c r="CI32" s="674"/>
      <c r="CJ32" s="674"/>
      <c r="CK32" s="674"/>
      <c r="CL32" s="674"/>
      <c r="CM32" s="674"/>
      <c r="CN32" s="674"/>
      <c r="CO32" s="674"/>
      <c r="CP32" s="674"/>
      <c r="CQ32" s="675"/>
      <c r="CR32" s="640" t="s">
        <v>174</v>
      </c>
      <c r="CS32" s="641"/>
      <c r="CT32" s="641"/>
      <c r="CU32" s="641"/>
      <c r="CV32" s="641"/>
      <c r="CW32" s="641"/>
      <c r="CX32" s="641"/>
      <c r="CY32" s="642"/>
      <c r="CZ32" s="643" t="s">
        <v>233</v>
      </c>
      <c r="DA32" s="661"/>
      <c r="DB32" s="661"/>
      <c r="DC32" s="662"/>
      <c r="DD32" s="646" t="s">
        <v>174</v>
      </c>
      <c r="DE32" s="641"/>
      <c r="DF32" s="641"/>
      <c r="DG32" s="641"/>
      <c r="DH32" s="641"/>
      <c r="DI32" s="641"/>
      <c r="DJ32" s="641"/>
      <c r="DK32" s="642"/>
      <c r="DL32" s="646" t="s">
        <v>174</v>
      </c>
      <c r="DM32" s="641"/>
      <c r="DN32" s="641"/>
      <c r="DO32" s="641"/>
      <c r="DP32" s="641"/>
      <c r="DQ32" s="641"/>
      <c r="DR32" s="641"/>
      <c r="DS32" s="641"/>
      <c r="DT32" s="641"/>
      <c r="DU32" s="641"/>
      <c r="DV32" s="642"/>
      <c r="DW32" s="643" t="s">
        <v>174</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753288</v>
      </c>
      <c r="S33" s="641"/>
      <c r="T33" s="641"/>
      <c r="U33" s="641"/>
      <c r="V33" s="641"/>
      <c r="W33" s="641"/>
      <c r="X33" s="641"/>
      <c r="Y33" s="642"/>
      <c r="Z33" s="677">
        <v>6.8</v>
      </c>
      <c r="AA33" s="677"/>
      <c r="AB33" s="677"/>
      <c r="AC33" s="677"/>
      <c r="AD33" s="678" t="s">
        <v>236</v>
      </c>
      <c r="AE33" s="678"/>
      <c r="AF33" s="678"/>
      <c r="AG33" s="678"/>
      <c r="AH33" s="678"/>
      <c r="AI33" s="678"/>
      <c r="AJ33" s="678"/>
      <c r="AK33" s="678"/>
      <c r="AL33" s="643" t="s">
        <v>226</v>
      </c>
      <c r="AM33" s="644"/>
      <c r="AN33" s="644"/>
      <c r="AO33" s="679"/>
      <c r="AP33" s="719"/>
      <c r="AQ33" s="720"/>
      <c r="AR33" s="720"/>
      <c r="AS33" s="720"/>
      <c r="AT33" s="723"/>
      <c r="AU33" s="232"/>
      <c r="AV33" s="232"/>
      <c r="AW33" s="232"/>
      <c r="AX33" s="621" t="s">
        <v>319</v>
      </c>
      <c r="AY33" s="622"/>
      <c r="AZ33" s="622"/>
      <c r="BA33" s="622"/>
      <c r="BB33" s="622"/>
      <c r="BC33" s="622"/>
      <c r="BD33" s="622"/>
      <c r="BE33" s="622"/>
      <c r="BF33" s="623"/>
      <c r="BG33" s="707">
        <v>99.5</v>
      </c>
      <c r="BH33" s="625"/>
      <c r="BI33" s="625"/>
      <c r="BJ33" s="625"/>
      <c r="BK33" s="625"/>
      <c r="BL33" s="625"/>
      <c r="BM33" s="668">
        <v>97.9</v>
      </c>
      <c r="BN33" s="625"/>
      <c r="BO33" s="625"/>
      <c r="BP33" s="625"/>
      <c r="BQ33" s="689"/>
      <c r="BR33" s="707">
        <v>99.5</v>
      </c>
      <c r="BS33" s="625"/>
      <c r="BT33" s="625"/>
      <c r="BU33" s="625"/>
      <c r="BV33" s="625"/>
      <c r="BW33" s="625"/>
      <c r="BX33" s="668">
        <v>97.3</v>
      </c>
      <c r="BY33" s="625"/>
      <c r="BZ33" s="625"/>
      <c r="CA33" s="625"/>
      <c r="CB33" s="689"/>
      <c r="CD33" s="673" t="s">
        <v>320</v>
      </c>
      <c r="CE33" s="674"/>
      <c r="CF33" s="674"/>
      <c r="CG33" s="674"/>
      <c r="CH33" s="674"/>
      <c r="CI33" s="674"/>
      <c r="CJ33" s="674"/>
      <c r="CK33" s="674"/>
      <c r="CL33" s="674"/>
      <c r="CM33" s="674"/>
      <c r="CN33" s="674"/>
      <c r="CO33" s="674"/>
      <c r="CP33" s="674"/>
      <c r="CQ33" s="675"/>
      <c r="CR33" s="640">
        <v>4191450</v>
      </c>
      <c r="CS33" s="659"/>
      <c r="CT33" s="659"/>
      <c r="CU33" s="659"/>
      <c r="CV33" s="659"/>
      <c r="CW33" s="659"/>
      <c r="CX33" s="659"/>
      <c r="CY33" s="660"/>
      <c r="CZ33" s="643">
        <v>39.5</v>
      </c>
      <c r="DA33" s="661"/>
      <c r="DB33" s="661"/>
      <c r="DC33" s="662"/>
      <c r="DD33" s="646">
        <v>3038527</v>
      </c>
      <c r="DE33" s="659"/>
      <c r="DF33" s="659"/>
      <c r="DG33" s="659"/>
      <c r="DH33" s="659"/>
      <c r="DI33" s="659"/>
      <c r="DJ33" s="659"/>
      <c r="DK33" s="660"/>
      <c r="DL33" s="646">
        <v>2703116</v>
      </c>
      <c r="DM33" s="659"/>
      <c r="DN33" s="659"/>
      <c r="DO33" s="659"/>
      <c r="DP33" s="659"/>
      <c r="DQ33" s="659"/>
      <c r="DR33" s="659"/>
      <c r="DS33" s="659"/>
      <c r="DT33" s="659"/>
      <c r="DU33" s="659"/>
      <c r="DV33" s="660"/>
      <c r="DW33" s="643">
        <v>44</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109477</v>
      </c>
      <c r="S34" s="641"/>
      <c r="T34" s="641"/>
      <c r="U34" s="641"/>
      <c r="V34" s="641"/>
      <c r="W34" s="641"/>
      <c r="X34" s="641"/>
      <c r="Y34" s="642"/>
      <c r="Z34" s="677">
        <v>1</v>
      </c>
      <c r="AA34" s="677"/>
      <c r="AB34" s="677"/>
      <c r="AC34" s="677"/>
      <c r="AD34" s="678">
        <v>97707</v>
      </c>
      <c r="AE34" s="678"/>
      <c r="AF34" s="678"/>
      <c r="AG34" s="678"/>
      <c r="AH34" s="678"/>
      <c r="AI34" s="678"/>
      <c r="AJ34" s="678"/>
      <c r="AK34" s="678"/>
      <c r="AL34" s="643">
        <v>1.6</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1416830</v>
      </c>
      <c r="CS34" s="641"/>
      <c r="CT34" s="641"/>
      <c r="CU34" s="641"/>
      <c r="CV34" s="641"/>
      <c r="CW34" s="641"/>
      <c r="CX34" s="641"/>
      <c r="CY34" s="642"/>
      <c r="CZ34" s="643">
        <v>13.4</v>
      </c>
      <c r="DA34" s="661"/>
      <c r="DB34" s="661"/>
      <c r="DC34" s="662"/>
      <c r="DD34" s="646">
        <v>1018995</v>
      </c>
      <c r="DE34" s="641"/>
      <c r="DF34" s="641"/>
      <c r="DG34" s="641"/>
      <c r="DH34" s="641"/>
      <c r="DI34" s="641"/>
      <c r="DJ34" s="641"/>
      <c r="DK34" s="642"/>
      <c r="DL34" s="646">
        <v>899352</v>
      </c>
      <c r="DM34" s="641"/>
      <c r="DN34" s="641"/>
      <c r="DO34" s="641"/>
      <c r="DP34" s="641"/>
      <c r="DQ34" s="641"/>
      <c r="DR34" s="641"/>
      <c r="DS34" s="641"/>
      <c r="DT34" s="641"/>
      <c r="DU34" s="641"/>
      <c r="DV34" s="642"/>
      <c r="DW34" s="643">
        <v>14.6</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138649</v>
      </c>
      <c r="S35" s="641"/>
      <c r="T35" s="641"/>
      <c r="U35" s="641"/>
      <c r="V35" s="641"/>
      <c r="W35" s="641"/>
      <c r="X35" s="641"/>
      <c r="Y35" s="642"/>
      <c r="Z35" s="677">
        <v>1.3</v>
      </c>
      <c r="AA35" s="677"/>
      <c r="AB35" s="677"/>
      <c r="AC35" s="677"/>
      <c r="AD35" s="678" t="s">
        <v>233</v>
      </c>
      <c r="AE35" s="678"/>
      <c r="AF35" s="678"/>
      <c r="AG35" s="678"/>
      <c r="AH35" s="678"/>
      <c r="AI35" s="678"/>
      <c r="AJ35" s="678"/>
      <c r="AK35" s="678"/>
      <c r="AL35" s="643" t="s">
        <v>226</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54213</v>
      </c>
      <c r="CS35" s="659"/>
      <c r="CT35" s="659"/>
      <c r="CU35" s="659"/>
      <c r="CV35" s="659"/>
      <c r="CW35" s="659"/>
      <c r="CX35" s="659"/>
      <c r="CY35" s="660"/>
      <c r="CZ35" s="643">
        <v>0.5</v>
      </c>
      <c r="DA35" s="661"/>
      <c r="DB35" s="661"/>
      <c r="DC35" s="662"/>
      <c r="DD35" s="646">
        <v>39575</v>
      </c>
      <c r="DE35" s="659"/>
      <c r="DF35" s="659"/>
      <c r="DG35" s="659"/>
      <c r="DH35" s="659"/>
      <c r="DI35" s="659"/>
      <c r="DJ35" s="659"/>
      <c r="DK35" s="660"/>
      <c r="DL35" s="646">
        <v>17008</v>
      </c>
      <c r="DM35" s="659"/>
      <c r="DN35" s="659"/>
      <c r="DO35" s="659"/>
      <c r="DP35" s="659"/>
      <c r="DQ35" s="659"/>
      <c r="DR35" s="659"/>
      <c r="DS35" s="659"/>
      <c r="DT35" s="659"/>
      <c r="DU35" s="659"/>
      <c r="DV35" s="660"/>
      <c r="DW35" s="643">
        <v>0.3</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569764</v>
      </c>
      <c r="S36" s="641"/>
      <c r="T36" s="641"/>
      <c r="U36" s="641"/>
      <c r="V36" s="641"/>
      <c r="W36" s="641"/>
      <c r="X36" s="641"/>
      <c r="Y36" s="642"/>
      <c r="Z36" s="677">
        <v>5.2</v>
      </c>
      <c r="AA36" s="677"/>
      <c r="AB36" s="677"/>
      <c r="AC36" s="677"/>
      <c r="AD36" s="678" t="s">
        <v>236</v>
      </c>
      <c r="AE36" s="678"/>
      <c r="AF36" s="678"/>
      <c r="AG36" s="678"/>
      <c r="AH36" s="678"/>
      <c r="AI36" s="678"/>
      <c r="AJ36" s="678"/>
      <c r="AK36" s="678"/>
      <c r="AL36" s="643" t="s">
        <v>236</v>
      </c>
      <c r="AM36" s="644"/>
      <c r="AN36" s="644"/>
      <c r="AO36" s="679"/>
      <c r="AP36" s="235"/>
      <c r="AQ36" s="692" t="s">
        <v>328</v>
      </c>
      <c r="AR36" s="693"/>
      <c r="AS36" s="693"/>
      <c r="AT36" s="693"/>
      <c r="AU36" s="693"/>
      <c r="AV36" s="693"/>
      <c r="AW36" s="693"/>
      <c r="AX36" s="693"/>
      <c r="AY36" s="694"/>
      <c r="AZ36" s="695">
        <v>1164821</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328040</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1385162</v>
      </c>
      <c r="CS36" s="641"/>
      <c r="CT36" s="641"/>
      <c r="CU36" s="641"/>
      <c r="CV36" s="641"/>
      <c r="CW36" s="641"/>
      <c r="CX36" s="641"/>
      <c r="CY36" s="642"/>
      <c r="CZ36" s="643">
        <v>13.1</v>
      </c>
      <c r="DA36" s="661"/>
      <c r="DB36" s="661"/>
      <c r="DC36" s="662"/>
      <c r="DD36" s="646">
        <v>970106</v>
      </c>
      <c r="DE36" s="641"/>
      <c r="DF36" s="641"/>
      <c r="DG36" s="641"/>
      <c r="DH36" s="641"/>
      <c r="DI36" s="641"/>
      <c r="DJ36" s="641"/>
      <c r="DK36" s="642"/>
      <c r="DL36" s="646">
        <v>827854</v>
      </c>
      <c r="DM36" s="641"/>
      <c r="DN36" s="641"/>
      <c r="DO36" s="641"/>
      <c r="DP36" s="641"/>
      <c r="DQ36" s="641"/>
      <c r="DR36" s="641"/>
      <c r="DS36" s="641"/>
      <c r="DT36" s="641"/>
      <c r="DU36" s="641"/>
      <c r="DV36" s="642"/>
      <c r="DW36" s="643">
        <v>13.5</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379304</v>
      </c>
      <c r="S37" s="641"/>
      <c r="T37" s="641"/>
      <c r="U37" s="641"/>
      <c r="V37" s="641"/>
      <c r="W37" s="641"/>
      <c r="X37" s="641"/>
      <c r="Y37" s="642"/>
      <c r="Z37" s="677">
        <v>3.4</v>
      </c>
      <c r="AA37" s="677"/>
      <c r="AB37" s="677"/>
      <c r="AC37" s="677"/>
      <c r="AD37" s="678" t="s">
        <v>236</v>
      </c>
      <c r="AE37" s="678"/>
      <c r="AF37" s="678"/>
      <c r="AG37" s="678"/>
      <c r="AH37" s="678"/>
      <c r="AI37" s="678"/>
      <c r="AJ37" s="678"/>
      <c r="AK37" s="678"/>
      <c r="AL37" s="643" t="s">
        <v>233</v>
      </c>
      <c r="AM37" s="644"/>
      <c r="AN37" s="644"/>
      <c r="AO37" s="679"/>
      <c r="AQ37" s="680" t="s">
        <v>332</v>
      </c>
      <c r="AR37" s="681"/>
      <c r="AS37" s="681"/>
      <c r="AT37" s="681"/>
      <c r="AU37" s="681"/>
      <c r="AV37" s="681"/>
      <c r="AW37" s="681"/>
      <c r="AX37" s="681"/>
      <c r="AY37" s="682"/>
      <c r="AZ37" s="640">
        <v>162667</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328040</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814923</v>
      </c>
      <c r="CS37" s="659"/>
      <c r="CT37" s="659"/>
      <c r="CU37" s="659"/>
      <c r="CV37" s="659"/>
      <c r="CW37" s="659"/>
      <c r="CX37" s="659"/>
      <c r="CY37" s="660"/>
      <c r="CZ37" s="643">
        <v>7.7</v>
      </c>
      <c r="DA37" s="661"/>
      <c r="DB37" s="661"/>
      <c r="DC37" s="662"/>
      <c r="DD37" s="646">
        <v>708760</v>
      </c>
      <c r="DE37" s="659"/>
      <c r="DF37" s="659"/>
      <c r="DG37" s="659"/>
      <c r="DH37" s="659"/>
      <c r="DI37" s="659"/>
      <c r="DJ37" s="659"/>
      <c r="DK37" s="660"/>
      <c r="DL37" s="646">
        <v>648048</v>
      </c>
      <c r="DM37" s="659"/>
      <c r="DN37" s="659"/>
      <c r="DO37" s="659"/>
      <c r="DP37" s="659"/>
      <c r="DQ37" s="659"/>
      <c r="DR37" s="659"/>
      <c r="DS37" s="659"/>
      <c r="DT37" s="659"/>
      <c r="DU37" s="659"/>
      <c r="DV37" s="660"/>
      <c r="DW37" s="643">
        <v>10.5</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113784</v>
      </c>
      <c r="S38" s="641"/>
      <c r="T38" s="641"/>
      <c r="U38" s="641"/>
      <c r="V38" s="641"/>
      <c r="W38" s="641"/>
      <c r="X38" s="641"/>
      <c r="Y38" s="642"/>
      <c r="Z38" s="677">
        <v>1</v>
      </c>
      <c r="AA38" s="677"/>
      <c r="AB38" s="677"/>
      <c r="AC38" s="677"/>
      <c r="AD38" s="678">
        <v>8</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9778</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2791</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1155043</v>
      </c>
      <c r="CS38" s="641"/>
      <c r="CT38" s="641"/>
      <c r="CU38" s="641"/>
      <c r="CV38" s="641"/>
      <c r="CW38" s="641"/>
      <c r="CX38" s="641"/>
      <c r="CY38" s="642"/>
      <c r="CZ38" s="643">
        <v>10.9</v>
      </c>
      <c r="DA38" s="661"/>
      <c r="DB38" s="661"/>
      <c r="DC38" s="662"/>
      <c r="DD38" s="646">
        <v>984119</v>
      </c>
      <c r="DE38" s="641"/>
      <c r="DF38" s="641"/>
      <c r="DG38" s="641"/>
      <c r="DH38" s="641"/>
      <c r="DI38" s="641"/>
      <c r="DJ38" s="641"/>
      <c r="DK38" s="642"/>
      <c r="DL38" s="646">
        <v>952041</v>
      </c>
      <c r="DM38" s="641"/>
      <c r="DN38" s="641"/>
      <c r="DO38" s="641"/>
      <c r="DP38" s="641"/>
      <c r="DQ38" s="641"/>
      <c r="DR38" s="641"/>
      <c r="DS38" s="641"/>
      <c r="DT38" s="641"/>
      <c r="DU38" s="641"/>
      <c r="DV38" s="642"/>
      <c r="DW38" s="643">
        <v>15.5</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1183843</v>
      </c>
      <c r="S39" s="641"/>
      <c r="T39" s="641"/>
      <c r="U39" s="641"/>
      <c r="V39" s="641"/>
      <c r="W39" s="641"/>
      <c r="X39" s="641"/>
      <c r="Y39" s="642"/>
      <c r="Z39" s="677">
        <v>10.7</v>
      </c>
      <c r="AA39" s="677"/>
      <c r="AB39" s="677"/>
      <c r="AC39" s="677"/>
      <c r="AD39" s="678" t="s">
        <v>233</v>
      </c>
      <c r="AE39" s="678"/>
      <c r="AF39" s="678"/>
      <c r="AG39" s="678"/>
      <c r="AH39" s="678"/>
      <c r="AI39" s="678"/>
      <c r="AJ39" s="678"/>
      <c r="AK39" s="678"/>
      <c r="AL39" s="643" t="s">
        <v>233</v>
      </c>
      <c r="AM39" s="644"/>
      <c r="AN39" s="644"/>
      <c r="AO39" s="679"/>
      <c r="AQ39" s="680" t="s">
        <v>340</v>
      </c>
      <c r="AR39" s="681"/>
      <c r="AS39" s="681"/>
      <c r="AT39" s="681"/>
      <c r="AU39" s="681"/>
      <c r="AV39" s="681"/>
      <c r="AW39" s="681"/>
      <c r="AX39" s="681"/>
      <c r="AY39" s="682"/>
      <c r="AZ39" s="640" t="s">
        <v>233</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4394</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158112</v>
      </c>
      <c r="CS39" s="659"/>
      <c r="CT39" s="659"/>
      <c r="CU39" s="659"/>
      <c r="CV39" s="659"/>
      <c r="CW39" s="659"/>
      <c r="CX39" s="659"/>
      <c r="CY39" s="660"/>
      <c r="CZ39" s="643">
        <v>1.5</v>
      </c>
      <c r="DA39" s="661"/>
      <c r="DB39" s="661"/>
      <c r="DC39" s="662"/>
      <c r="DD39" s="646">
        <v>18871</v>
      </c>
      <c r="DE39" s="659"/>
      <c r="DF39" s="659"/>
      <c r="DG39" s="659"/>
      <c r="DH39" s="659"/>
      <c r="DI39" s="659"/>
      <c r="DJ39" s="659"/>
      <c r="DK39" s="660"/>
      <c r="DL39" s="646" t="s">
        <v>236</v>
      </c>
      <c r="DM39" s="659"/>
      <c r="DN39" s="659"/>
      <c r="DO39" s="659"/>
      <c r="DP39" s="659"/>
      <c r="DQ39" s="659"/>
      <c r="DR39" s="659"/>
      <c r="DS39" s="659"/>
      <c r="DT39" s="659"/>
      <c r="DU39" s="659"/>
      <c r="DV39" s="660"/>
      <c r="DW39" s="643" t="s">
        <v>174</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226</v>
      </c>
      <c r="S40" s="641"/>
      <c r="T40" s="641"/>
      <c r="U40" s="641"/>
      <c r="V40" s="641"/>
      <c r="W40" s="641"/>
      <c r="X40" s="641"/>
      <c r="Y40" s="642"/>
      <c r="Z40" s="677" t="s">
        <v>236</v>
      </c>
      <c r="AA40" s="677"/>
      <c r="AB40" s="677"/>
      <c r="AC40" s="677"/>
      <c r="AD40" s="678" t="s">
        <v>236</v>
      </c>
      <c r="AE40" s="678"/>
      <c r="AF40" s="678"/>
      <c r="AG40" s="678"/>
      <c r="AH40" s="678"/>
      <c r="AI40" s="678"/>
      <c r="AJ40" s="678"/>
      <c r="AK40" s="678"/>
      <c r="AL40" s="643" t="s">
        <v>233</v>
      </c>
      <c r="AM40" s="644"/>
      <c r="AN40" s="644"/>
      <c r="AO40" s="679"/>
      <c r="AQ40" s="680" t="s">
        <v>344</v>
      </c>
      <c r="AR40" s="681"/>
      <c r="AS40" s="681"/>
      <c r="AT40" s="681"/>
      <c r="AU40" s="681"/>
      <c r="AV40" s="681"/>
      <c r="AW40" s="681"/>
      <c r="AX40" s="681"/>
      <c r="AY40" s="682"/>
      <c r="AZ40" s="640" t="s">
        <v>236</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65</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22090</v>
      </c>
      <c r="CS40" s="641"/>
      <c r="CT40" s="641"/>
      <c r="CU40" s="641"/>
      <c r="CV40" s="641"/>
      <c r="CW40" s="641"/>
      <c r="CX40" s="641"/>
      <c r="CY40" s="642"/>
      <c r="CZ40" s="643">
        <v>0.2</v>
      </c>
      <c r="DA40" s="661"/>
      <c r="DB40" s="661"/>
      <c r="DC40" s="662"/>
      <c r="DD40" s="646">
        <v>6861</v>
      </c>
      <c r="DE40" s="641"/>
      <c r="DF40" s="641"/>
      <c r="DG40" s="641"/>
      <c r="DH40" s="641"/>
      <c r="DI40" s="641"/>
      <c r="DJ40" s="641"/>
      <c r="DK40" s="642"/>
      <c r="DL40" s="646">
        <v>6861</v>
      </c>
      <c r="DM40" s="641"/>
      <c r="DN40" s="641"/>
      <c r="DO40" s="641"/>
      <c r="DP40" s="641"/>
      <c r="DQ40" s="641"/>
      <c r="DR40" s="641"/>
      <c r="DS40" s="641"/>
      <c r="DT40" s="641"/>
      <c r="DU40" s="641"/>
      <c r="DV40" s="642"/>
      <c r="DW40" s="643">
        <v>0.1</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180043</v>
      </c>
      <c r="S41" s="641"/>
      <c r="T41" s="641"/>
      <c r="U41" s="641"/>
      <c r="V41" s="641"/>
      <c r="W41" s="641"/>
      <c r="X41" s="641"/>
      <c r="Y41" s="642"/>
      <c r="Z41" s="677">
        <v>1.6</v>
      </c>
      <c r="AA41" s="677"/>
      <c r="AB41" s="677"/>
      <c r="AC41" s="677"/>
      <c r="AD41" s="678" t="s">
        <v>226</v>
      </c>
      <c r="AE41" s="678"/>
      <c r="AF41" s="678"/>
      <c r="AG41" s="678"/>
      <c r="AH41" s="678"/>
      <c r="AI41" s="678"/>
      <c r="AJ41" s="678"/>
      <c r="AK41" s="678"/>
      <c r="AL41" s="643" t="s">
        <v>233</v>
      </c>
      <c r="AM41" s="644"/>
      <c r="AN41" s="644"/>
      <c r="AO41" s="679"/>
      <c r="AQ41" s="680" t="s">
        <v>349</v>
      </c>
      <c r="AR41" s="681"/>
      <c r="AS41" s="681"/>
      <c r="AT41" s="681"/>
      <c r="AU41" s="681"/>
      <c r="AV41" s="681"/>
      <c r="AW41" s="681"/>
      <c r="AX41" s="681"/>
      <c r="AY41" s="682"/>
      <c r="AZ41" s="640">
        <v>171781</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174</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236</v>
      </c>
      <c r="CS41" s="659"/>
      <c r="CT41" s="659"/>
      <c r="CU41" s="659"/>
      <c r="CV41" s="659"/>
      <c r="CW41" s="659"/>
      <c r="CX41" s="659"/>
      <c r="CY41" s="660"/>
      <c r="CZ41" s="643" t="s">
        <v>236</v>
      </c>
      <c r="DA41" s="661"/>
      <c r="DB41" s="661"/>
      <c r="DC41" s="662"/>
      <c r="DD41" s="646" t="s">
        <v>236</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11027627</v>
      </c>
      <c r="S42" s="663"/>
      <c r="T42" s="663"/>
      <c r="U42" s="663"/>
      <c r="V42" s="663"/>
      <c r="W42" s="663"/>
      <c r="X42" s="663"/>
      <c r="Y42" s="665"/>
      <c r="Z42" s="666">
        <v>100</v>
      </c>
      <c r="AA42" s="666"/>
      <c r="AB42" s="666"/>
      <c r="AC42" s="666"/>
      <c r="AD42" s="667">
        <v>5965587</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820595</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507</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1895193</v>
      </c>
      <c r="CS42" s="641"/>
      <c r="CT42" s="641"/>
      <c r="CU42" s="641"/>
      <c r="CV42" s="641"/>
      <c r="CW42" s="641"/>
      <c r="CX42" s="641"/>
      <c r="CY42" s="642"/>
      <c r="CZ42" s="643">
        <v>17.899999999999999</v>
      </c>
      <c r="DA42" s="644"/>
      <c r="DB42" s="644"/>
      <c r="DC42" s="645"/>
      <c r="DD42" s="646">
        <v>382167</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39159</v>
      </c>
      <c r="CS43" s="659"/>
      <c r="CT43" s="659"/>
      <c r="CU43" s="659"/>
      <c r="CV43" s="659"/>
      <c r="CW43" s="659"/>
      <c r="CX43" s="659"/>
      <c r="CY43" s="660"/>
      <c r="CZ43" s="643">
        <v>0.4</v>
      </c>
      <c r="DA43" s="661"/>
      <c r="DB43" s="661"/>
      <c r="DC43" s="662"/>
      <c r="DD43" s="646">
        <v>39159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1852434</v>
      </c>
      <c r="CS44" s="641"/>
      <c r="CT44" s="641"/>
      <c r="CU44" s="641"/>
      <c r="CV44" s="641"/>
      <c r="CW44" s="641"/>
      <c r="CX44" s="641"/>
      <c r="CY44" s="642"/>
      <c r="CZ44" s="643">
        <v>17.5</v>
      </c>
      <c r="DA44" s="644"/>
      <c r="DB44" s="644"/>
      <c r="DC44" s="645"/>
      <c r="DD44" s="646">
        <v>377268</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1255211</v>
      </c>
      <c r="CS45" s="659"/>
      <c r="CT45" s="659"/>
      <c r="CU45" s="659"/>
      <c r="CV45" s="659"/>
      <c r="CW45" s="659"/>
      <c r="CX45" s="659"/>
      <c r="CY45" s="660"/>
      <c r="CZ45" s="643">
        <v>11.8</v>
      </c>
      <c r="DA45" s="661"/>
      <c r="DB45" s="661"/>
      <c r="DC45" s="662"/>
      <c r="DD45" s="646">
        <v>37410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500486</v>
      </c>
      <c r="CS46" s="641"/>
      <c r="CT46" s="641"/>
      <c r="CU46" s="641"/>
      <c r="CV46" s="641"/>
      <c r="CW46" s="641"/>
      <c r="CX46" s="641"/>
      <c r="CY46" s="642"/>
      <c r="CZ46" s="643">
        <v>4.7</v>
      </c>
      <c r="DA46" s="644"/>
      <c r="DB46" s="644"/>
      <c r="DC46" s="645"/>
      <c r="DD46" s="646">
        <v>282507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42759</v>
      </c>
      <c r="CS47" s="659"/>
      <c r="CT47" s="659"/>
      <c r="CU47" s="659"/>
      <c r="CV47" s="659"/>
      <c r="CW47" s="659"/>
      <c r="CX47" s="659"/>
      <c r="CY47" s="660"/>
      <c r="CZ47" s="643">
        <v>0.4</v>
      </c>
      <c r="DA47" s="661"/>
      <c r="DB47" s="661"/>
      <c r="DC47" s="662"/>
      <c r="DD47" s="646">
        <v>4899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174</v>
      </c>
      <c r="CS48" s="641"/>
      <c r="CT48" s="641"/>
      <c r="CU48" s="641"/>
      <c r="CV48" s="641"/>
      <c r="CW48" s="641"/>
      <c r="CX48" s="641"/>
      <c r="CY48" s="642"/>
      <c r="CZ48" s="643" t="s">
        <v>174</v>
      </c>
      <c r="DA48" s="644"/>
      <c r="DB48" s="644"/>
      <c r="DC48" s="645"/>
      <c r="DD48" s="646" t="s">
        <v>174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10601041</v>
      </c>
      <c r="CS49" s="625"/>
      <c r="CT49" s="625"/>
      <c r="CU49" s="625"/>
      <c r="CV49" s="625"/>
      <c r="CW49" s="625"/>
      <c r="CX49" s="625"/>
      <c r="CY49" s="626"/>
      <c r="CZ49" s="627">
        <v>100</v>
      </c>
      <c r="DA49" s="628"/>
      <c r="DB49" s="628"/>
      <c r="DC49" s="629"/>
      <c r="DD49" s="630">
        <v>6391304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ywMQrG1qnQLqUdU74tKf2UBisvLeOHa79mVQKB3vTd//11YhSLwDaFIQIz79M7zdvKWDi5baQBQKBOVb0rPwvA==" saltValue="MVNVq73/l5C1gVdPGO2J2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11" sqref="B11:P1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6" t="s">
        <v>367</v>
      </c>
      <c r="DK2" s="1167"/>
      <c r="DL2" s="1167"/>
      <c r="DM2" s="1167"/>
      <c r="DN2" s="1167"/>
      <c r="DO2" s="1168"/>
      <c r="DP2" s="250"/>
      <c r="DQ2" s="1166" t="s">
        <v>368</v>
      </c>
      <c r="DR2" s="1167"/>
      <c r="DS2" s="1167"/>
      <c r="DT2" s="1167"/>
      <c r="DU2" s="1167"/>
      <c r="DV2" s="1167"/>
      <c r="DW2" s="1167"/>
      <c r="DX2" s="1167"/>
      <c r="DY2" s="1167"/>
      <c r="DZ2" s="116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9" t="s">
        <v>369</v>
      </c>
      <c r="B4" s="1119"/>
      <c r="C4" s="1119"/>
      <c r="D4" s="1119"/>
      <c r="E4" s="1119"/>
      <c r="F4" s="1119"/>
      <c r="G4" s="1119"/>
      <c r="H4" s="1119"/>
      <c r="I4" s="1119"/>
      <c r="J4" s="1119"/>
      <c r="K4" s="1119"/>
      <c r="L4" s="1119"/>
      <c r="M4" s="1119"/>
      <c r="N4" s="1119"/>
      <c r="O4" s="1119"/>
      <c r="P4" s="1119"/>
      <c r="Q4" s="1119"/>
      <c r="R4" s="1119"/>
      <c r="S4" s="1119"/>
      <c r="T4" s="1119"/>
      <c r="U4" s="1119"/>
      <c r="V4" s="1119"/>
      <c r="W4" s="1119"/>
      <c r="X4" s="1119"/>
      <c r="Y4" s="1119"/>
      <c r="Z4" s="1119"/>
      <c r="AA4" s="1119"/>
      <c r="AB4" s="1119"/>
      <c r="AC4" s="1119"/>
      <c r="AD4" s="1119"/>
      <c r="AE4" s="1119"/>
      <c r="AF4" s="1119"/>
      <c r="AG4" s="1119"/>
      <c r="AH4" s="1119"/>
      <c r="AI4" s="1119"/>
      <c r="AJ4" s="1119"/>
      <c r="AK4" s="1119"/>
      <c r="AL4" s="1119"/>
      <c r="AM4" s="1119"/>
      <c r="AN4" s="1119"/>
      <c r="AO4" s="1119"/>
      <c r="AP4" s="1119"/>
      <c r="AQ4" s="1119"/>
      <c r="AR4" s="1119"/>
      <c r="AS4" s="1119"/>
      <c r="AT4" s="1119"/>
      <c r="AU4" s="1119"/>
      <c r="AV4" s="1119"/>
      <c r="AW4" s="1119"/>
      <c r="AX4" s="1119"/>
      <c r="AY4" s="1119"/>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9"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4" t="s">
        <v>385</v>
      </c>
      <c r="DH5" s="1155"/>
      <c r="DI5" s="1155"/>
      <c r="DJ5" s="1155"/>
      <c r="DK5" s="1156"/>
      <c r="DL5" s="1154" t="s">
        <v>386</v>
      </c>
      <c r="DM5" s="1155"/>
      <c r="DN5" s="1155"/>
      <c r="DO5" s="1155"/>
      <c r="DP5" s="1156"/>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70"/>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7"/>
      <c r="DH6" s="1158"/>
      <c r="DI6" s="1158"/>
      <c r="DJ6" s="1158"/>
      <c r="DK6" s="1159"/>
      <c r="DL6" s="1157"/>
      <c r="DM6" s="1158"/>
      <c r="DN6" s="1158"/>
      <c r="DO6" s="1158"/>
      <c r="DP6" s="1159"/>
      <c r="DQ6" s="1059"/>
      <c r="DR6" s="1060"/>
      <c r="DS6" s="1060"/>
      <c r="DT6" s="1060"/>
      <c r="DU6" s="1061"/>
      <c r="DV6" s="1059"/>
      <c r="DW6" s="1060"/>
      <c r="DX6" s="1060"/>
      <c r="DY6" s="1060"/>
      <c r="DZ6" s="1073"/>
      <c r="EA6" s="255"/>
    </row>
    <row r="7" spans="1:131" s="256" customFormat="1" ht="26.25" customHeight="1" thickTop="1" x14ac:dyDescent="0.15">
      <c r="A7" s="259">
        <v>1</v>
      </c>
      <c r="B7" s="1105" t="s">
        <v>388</v>
      </c>
      <c r="C7" s="1106"/>
      <c r="D7" s="1106"/>
      <c r="E7" s="1106"/>
      <c r="F7" s="1106"/>
      <c r="G7" s="1106"/>
      <c r="H7" s="1106"/>
      <c r="I7" s="1106"/>
      <c r="J7" s="1106"/>
      <c r="K7" s="1106"/>
      <c r="L7" s="1106"/>
      <c r="M7" s="1106"/>
      <c r="N7" s="1106"/>
      <c r="O7" s="1106"/>
      <c r="P7" s="1107"/>
      <c r="Q7" s="1160">
        <v>10976</v>
      </c>
      <c r="R7" s="1161"/>
      <c r="S7" s="1161"/>
      <c r="T7" s="1161"/>
      <c r="U7" s="1161"/>
      <c r="V7" s="1161">
        <v>10549</v>
      </c>
      <c r="W7" s="1161"/>
      <c r="X7" s="1161"/>
      <c r="Y7" s="1161"/>
      <c r="Z7" s="1161"/>
      <c r="AA7" s="1161">
        <v>427</v>
      </c>
      <c r="AB7" s="1161"/>
      <c r="AC7" s="1161"/>
      <c r="AD7" s="1161"/>
      <c r="AE7" s="1162"/>
      <c r="AF7" s="1163">
        <v>347</v>
      </c>
      <c r="AG7" s="1164"/>
      <c r="AH7" s="1164"/>
      <c r="AI7" s="1164"/>
      <c r="AJ7" s="1165"/>
      <c r="AK7" s="1147"/>
      <c r="AL7" s="1148"/>
      <c r="AM7" s="1148"/>
      <c r="AN7" s="1148"/>
      <c r="AO7" s="1148"/>
      <c r="AP7" s="1148">
        <v>10009</v>
      </c>
      <c r="AQ7" s="1148"/>
      <c r="AR7" s="1148"/>
      <c r="AS7" s="1148"/>
      <c r="AT7" s="1148"/>
      <c r="AU7" s="1149"/>
      <c r="AV7" s="1149"/>
      <c r="AW7" s="1149"/>
      <c r="AX7" s="1149"/>
      <c r="AY7" s="1150"/>
      <c r="AZ7" s="253"/>
      <c r="BA7" s="253"/>
      <c r="BB7" s="253"/>
      <c r="BC7" s="253"/>
      <c r="BD7" s="253"/>
      <c r="BE7" s="254"/>
      <c r="BF7" s="254"/>
      <c r="BG7" s="254"/>
      <c r="BH7" s="254"/>
      <c r="BI7" s="254"/>
      <c r="BJ7" s="254"/>
      <c r="BK7" s="254"/>
      <c r="BL7" s="254"/>
      <c r="BM7" s="254"/>
      <c r="BN7" s="254"/>
      <c r="BO7" s="254"/>
      <c r="BP7" s="254"/>
      <c r="BQ7" s="260">
        <v>1</v>
      </c>
      <c r="BR7" s="261"/>
      <c r="BS7" s="1151" t="s">
        <v>582</v>
      </c>
      <c r="BT7" s="1152"/>
      <c r="BU7" s="1152"/>
      <c r="BV7" s="1152"/>
      <c r="BW7" s="1152"/>
      <c r="BX7" s="1152"/>
      <c r="BY7" s="1152"/>
      <c r="BZ7" s="1152"/>
      <c r="CA7" s="1152"/>
      <c r="CB7" s="1152"/>
      <c r="CC7" s="1152"/>
      <c r="CD7" s="1152"/>
      <c r="CE7" s="1152"/>
      <c r="CF7" s="1152"/>
      <c r="CG7" s="1153"/>
      <c r="CH7" s="1144">
        <v>1</v>
      </c>
      <c r="CI7" s="1145"/>
      <c r="CJ7" s="1145"/>
      <c r="CK7" s="1145"/>
      <c r="CL7" s="1146"/>
      <c r="CM7" s="1144">
        <v>49</v>
      </c>
      <c r="CN7" s="1145"/>
      <c r="CO7" s="1145"/>
      <c r="CP7" s="1145"/>
      <c r="CQ7" s="1146"/>
      <c r="CR7" s="1144">
        <v>10</v>
      </c>
      <c r="CS7" s="1145"/>
      <c r="CT7" s="1145"/>
      <c r="CU7" s="1145"/>
      <c r="CV7" s="1146"/>
      <c r="CW7" s="1144" t="s">
        <v>594</v>
      </c>
      <c r="CX7" s="1145"/>
      <c r="CY7" s="1145"/>
      <c r="CZ7" s="1145"/>
      <c r="DA7" s="1146"/>
      <c r="DB7" s="1144" t="s">
        <v>594</v>
      </c>
      <c r="DC7" s="1145"/>
      <c r="DD7" s="1145"/>
      <c r="DE7" s="1145"/>
      <c r="DF7" s="1146"/>
      <c r="DG7" s="1144" t="s">
        <v>594</v>
      </c>
      <c r="DH7" s="1145"/>
      <c r="DI7" s="1145"/>
      <c r="DJ7" s="1145"/>
      <c r="DK7" s="1146"/>
      <c r="DL7" s="1144" t="s">
        <v>594</v>
      </c>
      <c r="DM7" s="1145"/>
      <c r="DN7" s="1145"/>
      <c r="DO7" s="1145"/>
      <c r="DP7" s="1146"/>
      <c r="DQ7" s="1144" t="s">
        <v>594</v>
      </c>
      <c r="DR7" s="1145"/>
      <c r="DS7" s="1145"/>
      <c r="DT7" s="1145"/>
      <c r="DU7" s="1146"/>
      <c r="DV7" s="1171"/>
      <c r="DW7" s="1172"/>
      <c r="DX7" s="1172"/>
      <c r="DY7" s="1172"/>
      <c r="DZ7" s="1173"/>
      <c r="EA7" s="255"/>
    </row>
    <row r="8" spans="1:131" s="256" customFormat="1" ht="26.25" customHeight="1" x14ac:dyDescent="0.15">
      <c r="A8" s="262">
        <v>2</v>
      </c>
      <c r="B8" s="1086" t="s">
        <v>389</v>
      </c>
      <c r="C8" s="1087"/>
      <c r="D8" s="1087"/>
      <c r="E8" s="1087"/>
      <c r="F8" s="1087"/>
      <c r="G8" s="1087"/>
      <c r="H8" s="1087"/>
      <c r="I8" s="1087"/>
      <c r="J8" s="1087"/>
      <c r="K8" s="1087"/>
      <c r="L8" s="1087"/>
      <c r="M8" s="1087"/>
      <c r="N8" s="1087"/>
      <c r="O8" s="1087"/>
      <c r="P8" s="1088"/>
      <c r="Q8" s="1098">
        <v>104</v>
      </c>
      <c r="R8" s="1099"/>
      <c r="S8" s="1099"/>
      <c r="T8" s="1099"/>
      <c r="U8" s="1099"/>
      <c r="V8" s="1099">
        <v>104</v>
      </c>
      <c r="W8" s="1099"/>
      <c r="X8" s="1099"/>
      <c r="Y8" s="1099"/>
      <c r="Z8" s="1099"/>
      <c r="AA8" s="1099" t="s">
        <v>588</v>
      </c>
      <c r="AB8" s="1099"/>
      <c r="AC8" s="1099"/>
      <c r="AD8" s="1099"/>
      <c r="AE8" s="1100"/>
      <c r="AF8" s="1092" t="s">
        <v>390</v>
      </c>
      <c r="AG8" s="1093"/>
      <c r="AH8" s="1093"/>
      <c r="AI8" s="1093"/>
      <c r="AJ8" s="1094"/>
      <c r="AK8" s="1142">
        <v>65</v>
      </c>
      <c r="AL8" s="1143"/>
      <c r="AM8" s="1143"/>
      <c r="AN8" s="1143"/>
      <c r="AO8" s="1143"/>
      <c r="AP8" s="1143" t="s">
        <v>588</v>
      </c>
      <c r="AQ8" s="1143"/>
      <c r="AR8" s="1143"/>
      <c r="AS8" s="1143"/>
      <c r="AT8" s="1143"/>
      <c r="AU8" s="1140"/>
      <c r="AV8" s="1140"/>
      <c r="AW8" s="1140"/>
      <c r="AX8" s="1140"/>
      <c r="AY8" s="1141"/>
      <c r="AZ8" s="253"/>
      <c r="BA8" s="253"/>
      <c r="BB8" s="253"/>
      <c r="BC8" s="253"/>
      <c r="BD8" s="253"/>
      <c r="BE8" s="254"/>
      <c r="BF8" s="254"/>
      <c r="BG8" s="254"/>
      <c r="BH8" s="254"/>
      <c r="BI8" s="254"/>
      <c r="BJ8" s="254"/>
      <c r="BK8" s="254"/>
      <c r="BL8" s="254"/>
      <c r="BM8" s="254"/>
      <c r="BN8" s="254"/>
      <c r="BO8" s="254"/>
      <c r="BP8" s="254"/>
      <c r="BQ8" s="263">
        <v>2</v>
      </c>
      <c r="BR8" s="264"/>
      <c r="BS8" s="1069" t="s">
        <v>583</v>
      </c>
      <c r="BT8" s="1070"/>
      <c r="BU8" s="1070"/>
      <c r="BV8" s="1070"/>
      <c r="BW8" s="1070"/>
      <c r="BX8" s="1070"/>
      <c r="BY8" s="1070"/>
      <c r="BZ8" s="1070"/>
      <c r="CA8" s="1070"/>
      <c r="CB8" s="1070"/>
      <c r="CC8" s="1070"/>
      <c r="CD8" s="1070"/>
      <c r="CE8" s="1070"/>
      <c r="CF8" s="1070"/>
      <c r="CG8" s="1071"/>
      <c r="CH8" s="1044">
        <v>2</v>
      </c>
      <c r="CI8" s="1045"/>
      <c r="CJ8" s="1045"/>
      <c r="CK8" s="1045"/>
      <c r="CL8" s="1046"/>
      <c r="CM8" s="1044">
        <v>34</v>
      </c>
      <c r="CN8" s="1045"/>
      <c r="CO8" s="1045"/>
      <c r="CP8" s="1045"/>
      <c r="CQ8" s="1046"/>
      <c r="CR8" s="1044">
        <v>20</v>
      </c>
      <c r="CS8" s="1045"/>
      <c r="CT8" s="1045"/>
      <c r="CU8" s="1045"/>
      <c r="CV8" s="1046"/>
      <c r="CW8" s="1044" t="s">
        <v>594</v>
      </c>
      <c r="CX8" s="1045"/>
      <c r="CY8" s="1045"/>
      <c r="CZ8" s="1045"/>
      <c r="DA8" s="1046"/>
      <c r="DB8" s="1044" t="s">
        <v>594</v>
      </c>
      <c r="DC8" s="1045"/>
      <c r="DD8" s="1045"/>
      <c r="DE8" s="1045"/>
      <c r="DF8" s="1046"/>
      <c r="DG8" s="1044" t="s">
        <v>594</v>
      </c>
      <c r="DH8" s="1045"/>
      <c r="DI8" s="1045"/>
      <c r="DJ8" s="1045"/>
      <c r="DK8" s="1046"/>
      <c r="DL8" s="1044" t="s">
        <v>594</v>
      </c>
      <c r="DM8" s="1045"/>
      <c r="DN8" s="1045"/>
      <c r="DO8" s="1045"/>
      <c r="DP8" s="1046"/>
      <c r="DQ8" s="1044" t="s">
        <v>594</v>
      </c>
      <c r="DR8" s="1045"/>
      <c r="DS8" s="1045"/>
      <c r="DT8" s="1045"/>
      <c r="DU8" s="1046"/>
      <c r="DV8" s="1047"/>
      <c r="DW8" s="1048"/>
      <c r="DX8" s="1048"/>
      <c r="DY8" s="1048"/>
      <c r="DZ8" s="1049"/>
      <c r="EA8" s="255"/>
    </row>
    <row r="9" spans="1:131" s="256" customFormat="1" ht="26.25" customHeight="1" x14ac:dyDescent="0.15">
      <c r="A9" s="262">
        <v>3</v>
      </c>
      <c r="B9" s="1086" t="s">
        <v>391</v>
      </c>
      <c r="C9" s="1087"/>
      <c r="D9" s="1087"/>
      <c r="E9" s="1087"/>
      <c r="F9" s="1087"/>
      <c r="G9" s="1087"/>
      <c r="H9" s="1087"/>
      <c r="I9" s="1087"/>
      <c r="J9" s="1087"/>
      <c r="K9" s="1087"/>
      <c r="L9" s="1087"/>
      <c r="M9" s="1087"/>
      <c r="N9" s="1087"/>
      <c r="O9" s="1087"/>
      <c r="P9" s="1088"/>
      <c r="Q9" s="1098">
        <v>22</v>
      </c>
      <c r="R9" s="1099"/>
      <c r="S9" s="1099"/>
      <c r="T9" s="1099"/>
      <c r="U9" s="1099"/>
      <c r="V9" s="1099">
        <v>22</v>
      </c>
      <c r="W9" s="1099"/>
      <c r="X9" s="1099"/>
      <c r="Y9" s="1099"/>
      <c r="Z9" s="1099"/>
      <c r="AA9" s="1099" t="s">
        <v>588</v>
      </c>
      <c r="AB9" s="1099"/>
      <c r="AC9" s="1099"/>
      <c r="AD9" s="1099"/>
      <c r="AE9" s="1100"/>
      <c r="AF9" s="1092" t="s">
        <v>233</v>
      </c>
      <c r="AG9" s="1093"/>
      <c r="AH9" s="1093"/>
      <c r="AI9" s="1093"/>
      <c r="AJ9" s="1094"/>
      <c r="AK9" s="1142">
        <v>7</v>
      </c>
      <c r="AL9" s="1143"/>
      <c r="AM9" s="1143"/>
      <c r="AN9" s="1143"/>
      <c r="AO9" s="1143"/>
      <c r="AP9" s="1143" t="s">
        <v>588</v>
      </c>
      <c r="AQ9" s="1143"/>
      <c r="AR9" s="1143"/>
      <c r="AS9" s="1143"/>
      <c r="AT9" s="1143"/>
      <c r="AU9" s="1140"/>
      <c r="AV9" s="1140"/>
      <c r="AW9" s="1140"/>
      <c r="AX9" s="1140"/>
      <c r="AY9" s="1141"/>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2"/>
      <c r="AL10" s="1143"/>
      <c r="AM10" s="1143"/>
      <c r="AN10" s="1143"/>
      <c r="AO10" s="1143"/>
      <c r="AP10" s="1143"/>
      <c r="AQ10" s="1143"/>
      <c r="AR10" s="1143"/>
      <c r="AS10" s="1143"/>
      <c r="AT10" s="1143"/>
      <c r="AU10" s="1140"/>
      <c r="AV10" s="1140"/>
      <c r="AW10" s="1140"/>
      <c r="AX10" s="1140"/>
      <c r="AY10" s="1141"/>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2"/>
      <c r="AL11" s="1143"/>
      <c r="AM11" s="1143"/>
      <c r="AN11" s="1143"/>
      <c r="AO11" s="1143"/>
      <c r="AP11" s="1143"/>
      <c r="AQ11" s="1143"/>
      <c r="AR11" s="1143"/>
      <c r="AS11" s="1143"/>
      <c r="AT11" s="1143"/>
      <c r="AU11" s="1140"/>
      <c r="AV11" s="1140"/>
      <c r="AW11" s="1140"/>
      <c r="AX11" s="1140"/>
      <c r="AY11" s="1141"/>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2"/>
      <c r="AL12" s="1143"/>
      <c r="AM12" s="1143"/>
      <c r="AN12" s="1143"/>
      <c r="AO12" s="1143"/>
      <c r="AP12" s="1143"/>
      <c r="AQ12" s="1143"/>
      <c r="AR12" s="1143"/>
      <c r="AS12" s="1143"/>
      <c r="AT12" s="1143"/>
      <c r="AU12" s="1140"/>
      <c r="AV12" s="1140"/>
      <c r="AW12" s="1140"/>
      <c r="AX12" s="1140"/>
      <c r="AY12" s="1141"/>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2"/>
      <c r="AL13" s="1143"/>
      <c r="AM13" s="1143"/>
      <c r="AN13" s="1143"/>
      <c r="AO13" s="1143"/>
      <c r="AP13" s="1143"/>
      <c r="AQ13" s="1143"/>
      <c r="AR13" s="1143"/>
      <c r="AS13" s="1143"/>
      <c r="AT13" s="1143"/>
      <c r="AU13" s="1140"/>
      <c r="AV13" s="1140"/>
      <c r="AW13" s="1140"/>
      <c r="AX13" s="1140"/>
      <c r="AY13" s="1141"/>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2"/>
      <c r="AL14" s="1143"/>
      <c r="AM14" s="1143"/>
      <c r="AN14" s="1143"/>
      <c r="AO14" s="1143"/>
      <c r="AP14" s="1143"/>
      <c r="AQ14" s="1143"/>
      <c r="AR14" s="1143"/>
      <c r="AS14" s="1143"/>
      <c r="AT14" s="1143"/>
      <c r="AU14" s="1140"/>
      <c r="AV14" s="1140"/>
      <c r="AW14" s="1140"/>
      <c r="AX14" s="1140"/>
      <c r="AY14" s="1141"/>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2"/>
      <c r="AL15" s="1143"/>
      <c r="AM15" s="1143"/>
      <c r="AN15" s="1143"/>
      <c r="AO15" s="1143"/>
      <c r="AP15" s="1143"/>
      <c r="AQ15" s="1143"/>
      <c r="AR15" s="1143"/>
      <c r="AS15" s="1143"/>
      <c r="AT15" s="1143"/>
      <c r="AU15" s="1140"/>
      <c r="AV15" s="1140"/>
      <c r="AW15" s="1140"/>
      <c r="AX15" s="1140"/>
      <c r="AY15" s="1141"/>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2"/>
      <c r="AL16" s="1143"/>
      <c r="AM16" s="1143"/>
      <c r="AN16" s="1143"/>
      <c r="AO16" s="1143"/>
      <c r="AP16" s="1143"/>
      <c r="AQ16" s="1143"/>
      <c r="AR16" s="1143"/>
      <c r="AS16" s="1143"/>
      <c r="AT16" s="1143"/>
      <c r="AU16" s="1140"/>
      <c r="AV16" s="1140"/>
      <c r="AW16" s="1140"/>
      <c r="AX16" s="1140"/>
      <c r="AY16" s="1141"/>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2"/>
      <c r="AL17" s="1143"/>
      <c r="AM17" s="1143"/>
      <c r="AN17" s="1143"/>
      <c r="AO17" s="1143"/>
      <c r="AP17" s="1143"/>
      <c r="AQ17" s="1143"/>
      <c r="AR17" s="1143"/>
      <c r="AS17" s="1143"/>
      <c r="AT17" s="1143"/>
      <c r="AU17" s="1140"/>
      <c r="AV17" s="1140"/>
      <c r="AW17" s="1140"/>
      <c r="AX17" s="1140"/>
      <c r="AY17" s="1141"/>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2"/>
      <c r="AL18" s="1143"/>
      <c r="AM18" s="1143"/>
      <c r="AN18" s="1143"/>
      <c r="AO18" s="1143"/>
      <c r="AP18" s="1143"/>
      <c r="AQ18" s="1143"/>
      <c r="AR18" s="1143"/>
      <c r="AS18" s="1143"/>
      <c r="AT18" s="1143"/>
      <c r="AU18" s="1140"/>
      <c r="AV18" s="1140"/>
      <c r="AW18" s="1140"/>
      <c r="AX18" s="1140"/>
      <c r="AY18" s="1141"/>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2"/>
      <c r="AL19" s="1143"/>
      <c r="AM19" s="1143"/>
      <c r="AN19" s="1143"/>
      <c r="AO19" s="1143"/>
      <c r="AP19" s="1143"/>
      <c r="AQ19" s="1143"/>
      <c r="AR19" s="1143"/>
      <c r="AS19" s="1143"/>
      <c r="AT19" s="1143"/>
      <c r="AU19" s="1140"/>
      <c r="AV19" s="1140"/>
      <c r="AW19" s="1140"/>
      <c r="AX19" s="1140"/>
      <c r="AY19" s="1141"/>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2"/>
      <c r="AL20" s="1143"/>
      <c r="AM20" s="1143"/>
      <c r="AN20" s="1143"/>
      <c r="AO20" s="1143"/>
      <c r="AP20" s="1143"/>
      <c r="AQ20" s="1143"/>
      <c r="AR20" s="1143"/>
      <c r="AS20" s="1143"/>
      <c r="AT20" s="1143"/>
      <c r="AU20" s="1140"/>
      <c r="AV20" s="1140"/>
      <c r="AW20" s="1140"/>
      <c r="AX20" s="1140"/>
      <c r="AY20" s="1141"/>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2"/>
      <c r="AL21" s="1143"/>
      <c r="AM21" s="1143"/>
      <c r="AN21" s="1143"/>
      <c r="AO21" s="1143"/>
      <c r="AP21" s="1143"/>
      <c r="AQ21" s="1143"/>
      <c r="AR21" s="1143"/>
      <c r="AS21" s="1143"/>
      <c r="AT21" s="1143"/>
      <c r="AU21" s="1140"/>
      <c r="AV21" s="1140"/>
      <c r="AW21" s="1140"/>
      <c r="AX21" s="1140"/>
      <c r="AY21" s="1141"/>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7"/>
      <c r="R22" s="1138"/>
      <c r="S22" s="1138"/>
      <c r="T22" s="1138"/>
      <c r="U22" s="1138"/>
      <c r="V22" s="1138"/>
      <c r="W22" s="1138"/>
      <c r="X22" s="1138"/>
      <c r="Y22" s="1138"/>
      <c r="Z22" s="1138"/>
      <c r="AA22" s="1138"/>
      <c r="AB22" s="1138"/>
      <c r="AC22" s="1138"/>
      <c r="AD22" s="1138"/>
      <c r="AE22" s="1139"/>
      <c r="AF22" s="1092"/>
      <c r="AG22" s="1093"/>
      <c r="AH22" s="1093"/>
      <c r="AI22" s="1093"/>
      <c r="AJ22" s="1094"/>
      <c r="AK22" s="1133"/>
      <c r="AL22" s="1134"/>
      <c r="AM22" s="1134"/>
      <c r="AN22" s="1134"/>
      <c r="AO22" s="1134"/>
      <c r="AP22" s="1134"/>
      <c r="AQ22" s="1134"/>
      <c r="AR22" s="1134"/>
      <c r="AS22" s="1134"/>
      <c r="AT22" s="1134"/>
      <c r="AU22" s="1135"/>
      <c r="AV22" s="1135"/>
      <c r="AW22" s="1135"/>
      <c r="AX22" s="1135"/>
      <c r="AY22" s="1136"/>
      <c r="AZ22" s="1084" t="s">
        <v>392</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393</v>
      </c>
      <c r="B23" s="999" t="s">
        <v>394</v>
      </c>
      <c r="C23" s="1000"/>
      <c r="D23" s="1000"/>
      <c r="E23" s="1000"/>
      <c r="F23" s="1000"/>
      <c r="G23" s="1000"/>
      <c r="H23" s="1000"/>
      <c r="I23" s="1000"/>
      <c r="J23" s="1000"/>
      <c r="K23" s="1000"/>
      <c r="L23" s="1000"/>
      <c r="M23" s="1000"/>
      <c r="N23" s="1000"/>
      <c r="O23" s="1000"/>
      <c r="P23" s="1001"/>
      <c r="Q23" s="1124">
        <v>11028</v>
      </c>
      <c r="R23" s="1125"/>
      <c r="S23" s="1125"/>
      <c r="T23" s="1125"/>
      <c r="U23" s="1125"/>
      <c r="V23" s="1125">
        <v>10601</v>
      </c>
      <c r="W23" s="1125"/>
      <c r="X23" s="1125"/>
      <c r="Y23" s="1125"/>
      <c r="Z23" s="1125"/>
      <c r="AA23" s="1125">
        <v>427</v>
      </c>
      <c r="AB23" s="1125"/>
      <c r="AC23" s="1125"/>
      <c r="AD23" s="1125"/>
      <c r="AE23" s="1126"/>
      <c r="AF23" s="1127">
        <v>347</v>
      </c>
      <c r="AG23" s="1125"/>
      <c r="AH23" s="1125"/>
      <c r="AI23" s="1125"/>
      <c r="AJ23" s="1128"/>
      <c r="AK23" s="1129"/>
      <c r="AL23" s="1130"/>
      <c r="AM23" s="1130"/>
      <c r="AN23" s="1130"/>
      <c r="AO23" s="1130"/>
      <c r="AP23" s="1125"/>
      <c r="AQ23" s="1125"/>
      <c r="AR23" s="1125"/>
      <c r="AS23" s="1125"/>
      <c r="AT23" s="1125"/>
      <c r="AU23" s="1131"/>
      <c r="AV23" s="1131"/>
      <c r="AW23" s="1131"/>
      <c r="AX23" s="1131"/>
      <c r="AY23" s="1132"/>
      <c r="AZ23" s="1121" t="s">
        <v>233</v>
      </c>
      <c r="BA23" s="1122"/>
      <c r="BB23" s="1122"/>
      <c r="BC23" s="1122"/>
      <c r="BD23" s="1123"/>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20" t="s">
        <v>395</v>
      </c>
      <c r="B24" s="1120"/>
      <c r="C24" s="1120"/>
      <c r="D24" s="1120"/>
      <c r="E24" s="1120"/>
      <c r="F24" s="1120"/>
      <c r="G24" s="1120"/>
      <c r="H24" s="1120"/>
      <c r="I24" s="1120"/>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0"/>
      <c r="AK24" s="1120"/>
      <c r="AL24" s="1120"/>
      <c r="AM24" s="1120"/>
      <c r="AN24" s="1120"/>
      <c r="AO24" s="1120"/>
      <c r="AP24" s="1120"/>
      <c r="AQ24" s="1120"/>
      <c r="AR24" s="1120"/>
      <c r="AS24" s="1120"/>
      <c r="AT24" s="1120"/>
      <c r="AU24" s="1120"/>
      <c r="AV24" s="1120"/>
      <c r="AW24" s="1120"/>
      <c r="AX24" s="1120"/>
      <c r="AY24" s="1120"/>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9" t="s">
        <v>396</v>
      </c>
      <c r="B25" s="1119"/>
      <c r="C25" s="1119"/>
      <c r="D25" s="1119"/>
      <c r="E25" s="1119"/>
      <c r="F25" s="1119"/>
      <c r="G25" s="1119"/>
      <c r="H25" s="1119"/>
      <c r="I25" s="1119"/>
      <c r="J25" s="1119"/>
      <c r="K25" s="1119"/>
      <c r="L25" s="1119"/>
      <c r="M25" s="1119"/>
      <c r="N25" s="1119"/>
      <c r="O25" s="1119"/>
      <c r="P25" s="1119"/>
      <c r="Q25" s="1119"/>
      <c r="R25" s="1119"/>
      <c r="S25" s="1119"/>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1119"/>
      <c r="AR25" s="1119"/>
      <c r="AS25" s="1119"/>
      <c r="AT25" s="1119"/>
      <c r="AU25" s="1119"/>
      <c r="AV25" s="1119"/>
      <c r="AW25" s="1119"/>
      <c r="AX25" s="1119"/>
      <c r="AY25" s="1119"/>
      <c r="AZ25" s="1119"/>
      <c r="BA25" s="1119"/>
      <c r="BB25" s="1119"/>
      <c r="BC25" s="1119"/>
      <c r="BD25" s="1119"/>
      <c r="BE25" s="1119"/>
      <c r="BF25" s="1119"/>
      <c r="BG25" s="1119"/>
      <c r="BH25" s="1119"/>
      <c r="BI25" s="1119"/>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5" t="s">
        <v>400</v>
      </c>
      <c r="AG26" s="1063"/>
      <c r="AH26" s="1063"/>
      <c r="AI26" s="1063"/>
      <c r="AJ26" s="1116"/>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7"/>
      <c r="AG27" s="1066"/>
      <c r="AH27" s="1066"/>
      <c r="AI27" s="1066"/>
      <c r="AJ27" s="1118"/>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3315</v>
      </c>
      <c r="R28" s="1109"/>
      <c r="S28" s="1109"/>
      <c r="T28" s="1109"/>
      <c r="U28" s="1109"/>
      <c r="V28" s="1109">
        <v>2987</v>
      </c>
      <c r="W28" s="1109"/>
      <c r="X28" s="1109"/>
      <c r="Y28" s="1109"/>
      <c r="Z28" s="1109"/>
      <c r="AA28" s="1109">
        <v>328</v>
      </c>
      <c r="AB28" s="1109"/>
      <c r="AC28" s="1109"/>
      <c r="AD28" s="1109"/>
      <c r="AE28" s="1110"/>
      <c r="AF28" s="1111">
        <v>328</v>
      </c>
      <c r="AG28" s="1109"/>
      <c r="AH28" s="1109"/>
      <c r="AI28" s="1109"/>
      <c r="AJ28" s="1112"/>
      <c r="AK28" s="1113">
        <v>172</v>
      </c>
      <c r="AL28" s="1101"/>
      <c r="AM28" s="1101"/>
      <c r="AN28" s="1101"/>
      <c r="AO28" s="1101"/>
      <c r="AP28" s="1114" t="s">
        <v>588</v>
      </c>
      <c r="AQ28" s="1101"/>
      <c r="AR28" s="1101"/>
      <c r="AS28" s="1101"/>
      <c r="AT28" s="1101"/>
      <c r="AU28" s="1101" t="s">
        <v>588</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406</v>
      </c>
      <c r="C29" s="1087"/>
      <c r="D29" s="1087"/>
      <c r="E29" s="1087"/>
      <c r="F29" s="1087"/>
      <c r="G29" s="1087"/>
      <c r="H29" s="1087"/>
      <c r="I29" s="1087"/>
      <c r="J29" s="1087"/>
      <c r="K29" s="1087"/>
      <c r="L29" s="1087"/>
      <c r="M29" s="1087"/>
      <c r="N29" s="1087"/>
      <c r="O29" s="1087"/>
      <c r="P29" s="1088"/>
      <c r="Q29" s="1098">
        <v>2555</v>
      </c>
      <c r="R29" s="1099"/>
      <c r="S29" s="1099"/>
      <c r="T29" s="1099"/>
      <c r="U29" s="1099"/>
      <c r="V29" s="1099">
        <v>2304</v>
      </c>
      <c r="W29" s="1099"/>
      <c r="X29" s="1099"/>
      <c r="Y29" s="1099"/>
      <c r="Z29" s="1099"/>
      <c r="AA29" s="1099">
        <v>251</v>
      </c>
      <c r="AB29" s="1099"/>
      <c r="AC29" s="1099"/>
      <c r="AD29" s="1099"/>
      <c r="AE29" s="1100"/>
      <c r="AF29" s="1092">
        <v>251</v>
      </c>
      <c r="AG29" s="1093"/>
      <c r="AH29" s="1093"/>
      <c r="AI29" s="1093"/>
      <c r="AJ29" s="1094"/>
      <c r="AK29" s="1035">
        <v>359</v>
      </c>
      <c r="AL29" s="1026"/>
      <c r="AM29" s="1026"/>
      <c r="AN29" s="1026"/>
      <c r="AO29" s="1026"/>
      <c r="AP29" s="1026" t="s">
        <v>588</v>
      </c>
      <c r="AQ29" s="1026"/>
      <c r="AR29" s="1026"/>
      <c r="AS29" s="1026"/>
      <c r="AT29" s="1026"/>
      <c r="AU29" s="1026" t="s">
        <v>588</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407</v>
      </c>
      <c r="C30" s="1087"/>
      <c r="D30" s="1087"/>
      <c r="E30" s="1087"/>
      <c r="F30" s="1087"/>
      <c r="G30" s="1087"/>
      <c r="H30" s="1087"/>
      <c r="I30" s="1087"/>
      <c r="J30" s="1087"/>
      <c r="K30" s="1087"/>
      <c r="L30" s="1087"/>
      <c r="M30" s="1087"/>
      <c r="N30" s="1087"/>
      <c r="O30" s="1087"/>
      <c r="P30" s="1088"/>
      <c r="Q30" s="1098">
        <v>275</v>
      </c>
      <c r="R30" s="1099"/>
      <c r="S30" s="1099"/>
      <c r="T30" s="1099"/>
      <c r="U30" s="1099"/>
      <c r="V30" s="1099">
        <v>273</v>
      </c>
      <c r="W30" s="1099"/>
      <c r="X30" s="1099"/>
      <c r="Y30" s="1099"/>
      <c r="Z30" s="1099"/>
      <c r="AA30" s="1099">
        <v>2</v>
      </c>
      <c r="AB30" s="1099"/>
      <c r="AC30" s="1099"/>
      <c r="AD30" s="1099"/>
      <c r="AE30" s="1100"/>
      <c r="AF30" s="1092">
        <v>2</v>
      </c>
      <c r="AG30" s="1093"/>
      <c r="AH30" s="1093"/>
      <c r="AI30" s="1093"/>
      <c r="AJ30" s="1094"/>
      <c r="AK30" s="1035">
        <v>101</v>
      </c>
      <c r="AL30" s="1026"/>
      <c r="AM30" s="1026"/>
      <c r="AN30" s="1026"/>
      <c r="AO30" s="1026"/>
      <c r="AP30" s="1026" t="s">
        <v>588</v>
      </c>
      <c r="AQ30" s="1026"/>
      <c r="AR30" s="1026"/>
      <c r="AS30" s="1026"/>
      <c r="AT30" s="1026"/>
      <c r="AU30" s="1026" t="s">
        <v>588</v>
      </c>
      <c r="AV30" s="1026"/>
      <c r="AW30" s="1026"/>
      <c r="AX30" s="1026"/>
      <c r="AY30" s="1026"/>
      <c r="AZ30" s="1097"/>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408</v>
      </c>
      <c r="C31" s="1087"/>
      <c r="D31" s="1087"/>
      <c r="E31" s="1087"/>
      <c r="F31" s="1087"/>
      <c r="G31" s="1087"/>
      <c r="H31" s="1087"/>
      <c r="I31" s="1087"/>
      <c r="J31" s="1087"/>
      <c r="K31" s="1087"/>
      <c r="L31" s="1087"/>
      <c r="M31" s="1087"/>
      <c r="N31" s="1087"/>
      <c r="O31" s="1087"/>
      <c r="P31" s="1088"/>
      <c r="Q31" s="1098">
        <v>251</v>
      </c>
      <c r="R31" s="1099"/>
      <c r="S31" s="1099"/>
      <c r="T31" s="1099"/>
      <c r="U31" s="1099"/>
      <c r="V31" s="1099">
        <v>209</v>
      </c>
      <c r="W31" s="1099"/>
      <c r="X31" s="1099"/>
      <c r="Y31" s="1099"/>
      <c r="Z31" s="1099"/>
      <c r="AA31" s="1099">
        <v>42</v>
      </c>
      <c r="AB31" s="1099"/>
      <c r="AC31" s="1099"/>
      <c r="AD31" s="1099"/>
      <c r="AE31" s="1100"/>
      <c r="AF31" s="1092">
        <v>323</v>
      </c>
      <c r="AG31" s="1093"/>
      <c r="AH31" s="1093"/>
      <c r="AI31" s="1093"/>
      <c r="AJ31" s="1094"/>
      <c r="AK31" s="1035">
        <v>10</v>
      </c>
      <c r="AL31" s="1026"/>
      <c r="AM31" s="1026"/>
      <c r="AN31" s="1026"/>
      <c r="AO31" s="1026"/>
      <c r="AP31" s="1026">
        <v>850</v>
      </c>
      <c r="AQ31" s="1026"/>
      <c r="AR31" s="1026"/>
      <c r="AS31" s="1026"/>
      <c r="AT31" s="1026"/>
      <c r="AU31" s="1026">
        <v>33</v>
      </c>
      <c r="AV31" s="1026"/>
      <c r="AW31" s="1026"/>
      <c r="AX31" s="1026"/>
      <c r="AY31" s="1026"/>
      <c r="AZ31" s="1097" t="s">
        <v>588</v>
      </c>
      <c r="BA31" s="1097"/>
      <c r="BB31" s="1097"/>
      <c r="BC31" s="1097"/>
      <c r="BD31" s="1097"/>
      <c r="BE31" s="1081" t="s">
        <v>409</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410</v>
      </c>
      <c r="C32" s="1087"/>
      <c r="D32" s="1087"/>
      <c r="E32" s="1087"/>
      <c r="F32" s="1087"/>
      <c r="G32" s="1087"/>
      <c r="H32" s="1087"/>
      <c r="I32" s="1087"/>
      <c r="J32" s="1087"/>
      <c r="K32" s="1087"/>
      <c r="L32" s="1087"/>
      <c r="M32" s="1087"/>
      <c r="N32" s="1087"/>
      <c r="O32" s="1087"/>
      <c r="P32" s="1088"/>
      <c r="Q32" s="1098">
        <v>212</v>
      </c>
      <c r="R32" s="1099"/>
      <c r="S32" s="1099"/>
      <c r="T32" s="1099"/>
      <c r="U32" s="1099"/>
      <c r="V32" s="1099">
        <v>212</v>
      </c>
      <c r="W32" s="1099"/>
      <c r="X32" s="1099"/>
      <c r="Y32" s="1099"/>
      <c r="Z32" s="1099"/>
      <c r="AA32" s="1099" t="s">
        <v>588</v>
      </c>
      <c r="AB32" s="1099"/>
      <c r="AC32" s="1099"/>
      <c r="AD32" s="1099"/>
      <c r="AE32" s="1100"/>
      <c r="AF32" s="1092" t="s">
        <v>233</v>
      </c>
      <c r="AG32" s="1093"/>
      <c r="AH32" s="1093"/>
      <c r="AI32" s="1093"/>
      <c r="AJ32" s="1094"/>
      <c r="AK32" s="1035">
        <v>144</v>
      </c>
      <c r="AL32" s="1026"/>
      <c r="AM32" s="1026"/>
      <c r="AN32" s="1026"/>
      <c r="AO32" s="1026"/>
      <c r="AP32" s="1026">
        <v>590</v>
      </c>
      <c r="AQ32" s="1026"/>
      <c r="AR32" s="1026"/>
      <c r="AS32" s="1026"/>
      <c r="AT32" s="1026"/>
      <c r="AU32" s="1026">
        <v>590</v>
      </c>
      <c r="AV32" s="1026"/>
      <c r="AW32" s="1026"/>
      <c r="AX32" s="1026"/>
      <c r="AY32" s="1026"/>
      <c r="AZ32" s="1097" t="s">
        <v>588</v>
      </c>
      <c r="BA32" s="1097"/>
      <c r="BB32" s="1097"/>
      <c r="BC32" s="1097"/>
      <c r="BD32" s="1097"/>
      <c r="BE32" s="1081" t="s">
        <v>411</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412</v>
      </c>
      <c r="C33" s="1087"/>
      <c r="D33" s="1087"/>
      <c r="E33" s="1087"/>
      <c r="F33" s="1087"/>
      <c r="G33" s="1087"/>
      <c r="H33" s="1087"/>
      <c r="I33" s="1087"/>
      <c r="J33" s="1087"/>
      <c r="K33" s="1087"/>
      <c r="L33" s="1087"/>
      <c r="M33" s="1087"/>
      <c r="N33" s="1087"/>
      <c r="O33" s="1087"/>
      <c r="P33" s="1088"/>
      <c r="Q33" s="1098">
        <v>53</v>
      </c>
      <c r="R33" s="1099"/>
      <c r="S33" s="1099"/>
      <c r="T33" s="1099"/>
      <c r="U33" s="1099"/>
      <c r="V33" s="1099">
        <v>53</v>
      </c>
      <c r="W33" s="1099"/>
      <c r="X33" s="1099"/>
      <c r="Y33" s="1099"/>
      <c r="Z33" s="1099"/>
      <c r="AA33" s="1099" t="s">
        <v>588</v>
      </c>
      <c r="AB33" s="1099"/>
      <c r="AC33" s="1099"/>
      <c r="AD33" s="1099"/>
      <c r="AE33" s="1100"/>
      <c r="AF33" s="1092" t="s">
        <v>233</v>
      </c>
      <c r="AG33" s="1093"/>
      <c r="AH33" s="1093"/>
      <c r="AI33" s="1093"/>
      <c r="AJ33" s="1094"/>
      <c r="AK33" s="1035">
        <v>19</v>
      </c>
      <c r="AL33" s="1026"/>
      <c r="AM33" s="1026"/>
      <c r="AN33" s="1026"/>
      <c r="AO33" s="1026"/>
      <c r="AP33" s="1026">
        <v>90</v>
      </c>
      <c r="AQ33" s="1026"/>
      <c r="AR33" s="1026"/>
      <c r="AS33" s="1026"/>
      <c r="AT33" s="1026"/>
      <c r="AU33" s="1026">
        <v>90</v>
      </c>
      <c r="AV33" s="1026"/>
      <c r="AW33" s="1026"/>
      <c r="AX33" s="1026"/>
      <c r="AY33" s="1026"/>
      <c r="AZ33" s="1097" t="s">
        <v>588</v>
      </c>
      <c r="BA33" s="1097"/>
      <c r="BB33" s="1097"/>
      <c r="BC33" s="1097"/>
      <c r="BD33" s="1097"/>
      <c r="BE33" s="1081" t="s">
        <v>413</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414</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393</v>
      </c>
      <c r="B63" s="999" t="s">
        <v>415</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904</v>
      </c>
      <c r="AG63" s="1014"/>
      <c r="AH63" s="1014"/>
      <c r="AI63" s="1014"/>
      <c r="AJ63" s="1079"/>
      <c r="AK63" s="1080"/>
      <c r="AL63" s="1018"/>
      <c r="AM63" s="1018"/>
      <c r="AN63" s="1018"/>
      <c r="AO63" s="1018"/>
      <c r="AP63" s="1014">
        <v>1530</v>
      </c>
      <c r="AQ63" s="1014"/>
      <c r="AR63" s="1014"/>
      <c r="AS63" s="1014"/>
      <c r="AT63" s="1014"/>
      <c r="AU63" s="1014"/>
      <c r="AV63" s="1014"/>
      <c r="AW63" s="1014"/>
      <c r="AX63" s="1014"/>
      <c r="AY63" s="1014"/>
      <c r="AZ63" s="1074"/>
      <c r="BA63" s="1074"/>
      <c r="BB63" s="1074"/>
      <c r="BC63" s="1074"/>
      <c r="BD63" s="1074"/>
      <c r="BE63" s="1015"/>
      <c r="BF63" s="1015"/>
      <c r="BG63" s="1015"/>
      <c r="BH63" s="1015"/>
      <c r="BI63" s="1016"/>
      <c r="BJ63" s="1075" t="s">
        <v>233</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417</v>
      </c>
      <c r="B66" s="1051"/>
      <c r="C66" s="1051"/>
      <c r="D66" s="1051"/>
      <c r="E66" s="1051"/>
      <c r="F66" s="1051"/>
      <c r="G66" s="1051"/>
      <c r="H66" s="1051"/>
      <c r="I66" s="1051"/>
      <c r="J66" s="1051"/>
      <c r="K66" s="1051"/>
      <c r="L66" s="1051"/>
      <c r="M66" s="1051"/>
      <c r="N66" s="1051"/>
      <c r="O66" s="1051"/>
      <c r="P66" s="1052"/>
      <c r="Q66" s="1056" t="s">
        <v>418</v>
      </c>
      <c r="R66" s="1057"/>
      <c r="S66" s="1057"/>
      <c r="T66" s="1057"/>
      <c r="U66" s="1058"/>
      <c r="V66" s="1056" t="s">
        <v>419</v>
      </c>
      <c r="W66" s="1057"/>
      <c r="X66" s="1057"/>
      <c r="Y66" s="1057"/>
      <c r="Z66" s="1058"/>
      <c r="AA66" s="1056" t="s">
        <v>399</v>
      </c>
      <c r="AB66" s="1057"/>
      <c r="AC66" s="1057"/>
      <c r="AD66" s="1057"/>
      <c r="AE66" s="1058"/>
      <c r="AF66" s="1062" t="s">
        <v>420</v>
      </c>
      <c r="AG66" s="1063"/>
      <c r="AH66" s="1063"/>
      <c r="AI66" s="1063"/>
      <c r="AJ66" s="1064"/>
      <c r="AK66" s="1056" t="s">
        <v>401</v>
      </c>
      <c r="AL66" s="1051"/>
      <c r="AM66" s="1051"/>
      <c r="AN66" s="1051"/>
      <c r="AO66" s="1052"/>
      <c r="AP66" s="1056" t="s">
        <v>421</v>
      </c>
      <c r="AQ66" s="1057"/>
      <c r="AR66" s="1057"/>
      <c r="AS66" s="1057"/>
      <c r="AT66" s="1058"/>
      <c r="AU66" s="1056" t="s">
        <v>422</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584</v>
      </c>
      <c r="C68" s="1041"/>
      <c r="D68" s="1041"/>
      <c r="E68" s="1041"/>
      <c r="F68" s="1041"/>
      <c r="G68" s="1041"/>
      <c r="H68" s="1041"/>
      <c r="I68" s="1041"/>
      <c r="J68" s="1041"/>
      <c r="K68" s="1041"/>
      <c r="L68" s="1041"/>
      <c r="M68" s="1041"/>
      <c r="N68" s="1041"/>
      <c r="O68" s="1041"/>
      <c r="P68" s="1042"/>
      <c r="Q68" s="1043">
        <v>9132</v>
      </c>
      <c r="R68" s="1037"/>
      <c r="S68" s="1037"/>
      <c r="T68" s="1037"/>
      <c r="U68" s="1037"/>
      <c r="V68" s="1037">
        <v>7684</v>
      </c>
      <c r="W68" s="1037"/>
      <c r="X68" s="1037"/>
      <c r="Y68" s="1037"/>
      <c r="Z68" s="1037"/>
      <c r="AA68" s="1037">
        <v>1448</v>
      </c>
      <c r="AB68" s="1037"/>
      <c r="AC68" s="1037"/>
      <c r="AD68" s="1037"/>
      <c r="AE68" s="1037"/>
      <c r="AF68" s="1037">
        <v>1448</v>
      </c>
      <c r="AG68" s="1037"/>
      <c r="AH68" s="1037"/>
      <c r="AI68" s="1037"/>
      <c r="AJ68" s="1037"/>
      <c r="AK68" s="1037">
        <v>725</v>
      </c>
      <c r="AL68" s="1037"/>
      <c r="AM68" s="1037"/>
      <c r="AN68" s="1037"/>
      <c r="AO68" s="1037"/>
      <c r="AP68" s="1037" t="s">
        <v>594</v>
      </c>
      <c r="AQ68" s="1037"/>
      <c r="AR68" s="1037"/>
      <c r="AS68" s="1037"/>
      <c r="AT68" s="1037"/>
      <c r="AU68" s="1037" t="s">
        <v>594</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585</v>
      </c>
      <c r="C69" s="1030"/>
      <c r="D69" s="1030"/>
      <c r="E69" s="1030"/>
      <c r="F69" s="1030"/>
      <c r="G69" s="1030"/>
      <c r="H69" s="1030"/>
      <c r="I69" s="1030"/>
      <c r="J69" s="1030"/>
      <c r="K69" s="1030"/>
      <c r="L69" s="1030"/>
      <c r="M69" s="1030"/>
      <c r="N69" s="1030"/>
      <c r="O69" s="1030"/>
      <c r="P69" s="1031"/>
      <c r="Q69" s="1032">
        <v>2434</v>
      </c>
      <c r="R69" s="1026"/>
      <c r="S69" s="1026"/>
      <c r="T69" s="1026"/>
      <c r="U69" s="1026"/>
      <c r="V69" s="1026">
        <v>2290</v>
      </c>
      <c r="W69" s="1026"/>
      <c r="X69" s="1026"/>
      <c r="Y69" s="1026"/>
      <c r="Z69" s="1026"/>
      <c r="AA69" s="1026">
        <v>144</v>
      </c>
      <c r="AB69" s="1026"/>
      <c r="AC69" s="1026"/>
      <c r="AD69" s="1026"/>
      <c r="AE69" s="1026"/>
      <c r="AF69" s="1026">
        <v>111</v>
      </c>
      <c r="AG69" s="1026"/>
      <c r="AH69" s="1026"/>
      <c r="AI69" s="1026"/>
      <c r="AJ69" s="1026"/>
      <c r="AK69" s="1026" t="s">
        <v>594</v>
      </c>
      <c r="AL69" s="1026"/>
      <c r="AM69" s="1026"/>
      <c r="AN69" s="1026"/>
      <c r="AO69" s="1026"/>
      <c r="AP69" s="1026" t="s">
        <v>594</v>
      </c>
      <c r="AQ69" s="1026"/>
      <c r="AR69" s="1026"/>
      <c r="AS69" s="1026"/>
      <c r="AT69" s="1026"/>
      <c r="AU69" s="1026" t="s">
        <v>594</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586</v>
      </c>
      <c r="C70" s="1030"/>
      <c r="D70" s="1030"/>
      <c r="E70" s="1030"/>
      <c r="F70" s="1030"/>
      <c r="G70" s="1030"/>
      <c r="H70" s="1030"/>
      <c r="I70" s="1030"/>
      <c r="J70" s="1030"/>
      <c r="K70" s="1030"/>
      <c r="L70" s="1030"/>
      <c r="M70" s="1030"/>
      <c r="N70" s="1030"/>
      <c r="O70" s="1030"/>
      <c r="P70" s="1031"/>
      <c r="Q70" s="1032">
        <v>308</v>
      </c>
      <c r="R70" s="1026"/>
      <c r="S70" s="1026"/>
      <c r="T70" s="1026"/>
      <c r="U70" s="1026"/>
      <c r="V70" s="1026">
        <v>254</v>
      </c>
      <c r="W70" s="1026"/>
      <c r="X70" s="1026"/>
      <c r="Y70" s="1026"/>
      <c r="Z70" s="1026"/>
      <c r="AA70" s="1026">
        <v>54</v>
      </c>
      <c r="AB70" s="1026"/>
      <c r="AC70" s="1026"/>
      <c r="AD70" s="1026"/>
      <c r="AE70" s="1026"/>
      <c r="AF70" s="1026">
        <v>54</v>
      </c>
      <c r="AG70" s="1026"/>
      <c r="AH70" s="1026"/>
      <c r="AI70" s="1026"/>
      <c r="AJ70" s="1026"/>
      <c r="AK70" s="1026" t="s">
        <v>594</v>
      </c>
      <c r="AL70" s="1026"/>
      <c r="AM70" s="1026"/>
      <c r="AN70" s="1026"/>
      <c r="AO70" s="1026"/>
      <c r="AP70" s="1026" t="s">
        <v>594</v>
      </c>
      <c r="AQ70" s="1026"/>
      <c r="AR70" s="1026"/>
      <c r="AS70" s="1026"/>
      <c r="AT70" s="1026"/>
      <c r="AU70" s="1026" t="s">
        <v>594</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587</v>
      </c>
      <c r="C71" s="1030"/>
      <c r="D71" s="1030"/>
      <c r="E71" s="1030"/>
      <c r="F71" s="1030"/>
      <c r="G71" s="1030"/>
      <c r="H71" s="1030"/>
      <c r="I71" s="1030"/>
      <c r="J71" s="1030"/>
      <c r="K71" s="1030"/>
      <c r="L71" s="1030"/>
      <c r="M71" s="1030"/>
      <c r="N71" s="1030"/>
      <c r="O71" s="1030"/>
      <c r="P71" s="1031"/>
      <c r="Q71" s="1032">
        <v>296028</v>
      </c>
      <c r="R71" s="1026"/>
      <c r="S71" s="1026"/>
      <c r="T71" s="1026"/>
      <c r="U71" s="1026"/>
      <c r="V71" s="1026">
        <v>287668</v>
      </c>
      <c r="W71" s="1026"/>
      <c r="X71" s="1026"/>
      <c r="Y71" s="1026"/>
      <c r="Z71" s="1026"/>
      <c r="AA71" s="1026">
        <v>8361</v>
      </c>
      <c r="AB71" s="1026"/>
      <c r="AC71" s="1026"/>
      <c r="AD71" s="1026"/>
      <c r="AE71" s="1026"/>
      <c r="AF71" s="1026">
        <v>8361</v>
      </c>
      <c r="AG71" s="1026"/>
      <c r="AH71" s="1026"/>
      <c r="AI71" s="1026"/>
      <c r="AJ71" s="1026"/>
      <c r="AK71" s="1026" t="s">
        <v>594</v>
      </c>
      <c r="AL71" s="1026"/>
      <c r="AM71" s="1026"/>
      <c r="AN71" s="1026"/>
      <c r="AO71" s="1026"/>
      <c r="AP71" s="1026" t="s">
        <v>594</v>
      </c>
      <c r="AQ71" s="1026"/>
      <c r="AR71" s="1026"/>
      <c r="AS71" s="1026"/>
      <c r="AT71" s="1026"/>
      <c r="AU71" s="1026" t="s">
        <v>594</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393</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9974</v>
      </c>
      <c r="AG88" s="1014"/>
      <c r="AH88" s="1014"/>
      <c r="AI88" s="1014"/>
      <c r="AJ88" s="1014"/>
      <c r="AK88" s="1018"/>
      <c r="AL88" s="1018"/>
      <c r="AM88" s="1018"/>
      <c r="AN88" s="1018"/>
      <c r="AO88" s="1018"/>
      <c r="AP88" s="1014" t="s">
        <v>594</v>
      </c>
      <c r="AQ88" s="1014"/>
      <c r="AR88" s="1014"/>
      <c r="AS88" s="1014"/>
      <c r="AT88" s="1014"/>
      <c r="AU88" s="1014" t="s">
        <v>594</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308</v>
      </c>
      <c r="AG109" s="949"/>
      <c r="AH109" s="949"/>
      <c r="AI109" s="949"/>
      <c r="AJ109" s="950"/>
      <c r="AK109" s="951" t="s">
        <v>307</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308</v>
      </c>
      <c r="BW109" s="949"/>
      <c r="BX109" s="949"/>
      <c r="BY109" s="949"/>
      <c r="BZ109" s="950"/>
      <c r="CA109" s="951" t="s">
        <v>307</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308</v>
      </c>
      <c r="DM109" s="949"/>
      <c r="DN109" s="949"/>
      <c r="DO109" s="949"/>
      <c r="DP109" s="950"/>
      <c r="DQ109" s="951" t="s">
        <v>307</v>
      </c>
      <c r="DR109" s="949"/>
      <c r="DS109" s="949"/>
      <c r="DT109" s="949"/>
      <c r="DU109" s="950"/>
      <c r="DV109" s="951" t="s">
        <v>433</v>
      </c>
      <c r="DW109" s="949"/>
      <c r="DX109" s="949"/>
      <c r="DY109" s="949"/>
      <c r="DZ109" s="980"/>
    </row>
    <row r="110" spans="1:131" s="247" customFormat="1" ht="26.25" customHeight="1" x14ac:dyDescent="0.15">
      <c r="A110" s="851" t="s">
        <v>435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1116858</v>
      </c>
      <c r="AB110" s="942"/>
      <c r="AC110" s="942"/>
      <c r="AD110" s="942"/>
      <c r="AE110" s="943"/>
      <c r="AF110" s="944">
        <v>1014750</v>
      </c>
      <c r="AG110" s="942"/>
      <c r="AH110" s="942"/>
      <c r="AI110" s="942"/>
      <c r="AJ110" s="943"/>
      <c r="AK110" s="944">
        <v>1009901</v>
      </c>
      <c r="AL110" s="942"/>
      <c r="AM110" s="942"/>
      <c r="AN110" s="942"/>
      <c r="AO110" s="943"/>
      <c r="AP110" s="945">
        <v>19.399999999999999</v>
      </c>
      <c r="AQ110" s="946"/>
      <c r="AR110" s="946"/>
      <c r="AS110" s="946"/>
      <c r="AT110" s="947"/>
      <c r="AU110" s="981" t="s">
        <v>73</v>
      </c>
      <c r="AV110" s="982"/>
      <c r="AW110" s="982"/>
      <c r="AX110" s="982"/>
      <c r="AY110" s="982"/>
      <c r="AZ110" s="907" t="s">
        <v>436</v>
      </c>
      <c r="BA110" s="852"/>
      <c r="BB110" s="852"/>
      <c r="BC110" s="852"/>
      <c r="BD110" s="852"/>
      <c r="BE110" s="852"/>
      <c r="BF110" s="852"/>
      <c r="BG110" s="852"/>
      <c r="BH110" s="852"/>
      <c r="BI110" s="852"/>
      <c r="BJ110" s="852"/>
      <c r="BK110" s="852"/>
      <c r="BL110" s="852"/>
      <c r="BM110" s="852"/>
      <c r="BN110" s="852"/>
      <c r="BO110" s="852"/>
      <c r="BP110" s="853"/>
      <c r="BQ110" s="908">
        <v>9816446</v>
      </c>
      <c r="BR110" s="889"/>
      <c r="BS110" s="889"/>
      <c r="BT110" s="889"/>
      <c r="BU110" s="889"/>
      <c r="BV110" s="889">
        <v>9772744</v>
      </c>
      <c r="BW110" s="889"/>
      <c r="BX110" s="889"/>
      <c r="BY110" s="889"/>
      <c r="BZ110" s="889"/>
      <c r="CA110" s="889">
        <v>10009040</v>
      </c>
      <c r="CB110" s="889"/>
      <c r="CC110" s="889"/>
      <c r="CD110" s="889"/>
      <c r="CE110" s="889"/>
      <c r="CF110" s="913">
        <v>191.8</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233</v>
      </c>
      <c r="DH110" s="889"/>
      <c r="DI110" s="889"/>
      <c r="DJ110" s="889"/>
      <c r="DK110" s="889"/>
      <c r="DL110" s="889" t="s">
        <v>233</v>
      </c>
      <c r="DM110" s="889"/>
      <c r="DN110" s="889"/>
      <c r="DO110" s="889"/>
      <c r="DP110" s="889"/>
      <c r="DQ110" s="889" t="s">
        <v>233</v>
      </c>
      <c r="DR110" s="889"/>
      <c r="DS110" s="889"/>
      <c r="DT110" s="889"/>
      <c r="DU110" s="889"/>
      <c r="DV110" s="890" t="s">
        <v>390</v>
      </c>
      <c r="DW110" s="890"/>
      <c r="DX110" s="890"/>
      <c r="DY110" s="890"/>
      <c r="DZ110" s="891"/>
    </row>
    <row r="111" spans="1:131" s="247" customFormat="1" ht="26.25" customHeight="1" x14ac:dyDescent="0.15">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233</v>
      </c>
      <c r="AB111" s="970"/>
      <c r="AC111" s="970"/>
      <c r="AD111" s="970"/>
      <c r="AE111" s="971"/>
      <c r="AF111" s="972" t="s">
        <v>390</v>
      </c>
      <c r="AG111" s="970"/>
      <c r="AH111" s="970"/>
      <c r="AI111" s="970"/>
      <c r="AJ111" s="971"/>
      <c r="AK111" s="972" t="s">
        <v>440</v>
      </c>
      <c r="AL111" s="970"/>
      <c r="AM111" s="970"/>
      <c r="AN111" s="970"/>
      <c r="AO111" s="971"/>
      <c r="AP111" s="973" t="s">
        <v>233</v>
      </c>
      <c r="AQ111" s="974"/>
      <c r="AR111" s="974"/>
      <c r="AS111" s="974"/>
      <c r="AT111" s="975"/>
      <c r="AU111" s="983"/>
      <c r="AV111" s="984"/>
      <c r="AW111" s="984"/>
      <c r="AX111" s="984"/>
      <c r="AY111" s="984"/>
      <c r="AZ111" s="859" t="s">
        <v>441</v>
      </c>
      <c r="BA111" s="794"/>
      <c r="BB111" s="794"/>
      <c r="BC111" s="794"/>
      <c r="BD111" s="794"/>
      <c r="BE111" s="794"/>
      <c r="BF111" s="794"/>
      <c r="BG111" s="794"/>
      <c r="BH111" s="794"/>
      <c r="BI111" s="794"/>
      <c r="BJ111" s="794"/>
      <c r="BK111" s="794"/>
      <c r="BL111" s="794"/>
      <c r="BM111" s="794"/>
      <c r="BN111" s="794"/>
      <c r="BO111" s="794"/>
      <c r="BP111" s="795"/>
      <c r="BQ111" s="860" t="s">
        <v>440</v>
      </c>
      <c r="BR111" s="861"/>
      <c r="BS111" s="861"/>
      <c r="BT111" s="861"/>
      <c r="BU111" s="861"/>
      <c r="BV111" s="861" t="s">
        <v>233</v>
      </c>
      <c r="BW111" s="861"/>
      <c r="BX111" s="861"/>
      <c r="BY111" s="861"/>
      <c r="BZ111" s="861"/>
      <c r="CA111" s="861" t="s">
        <v>440</v>
      </c>
      <c r="CB111" s="861"/>
      <c r="CC111" s="861"/>
      <c r="CD111" s="861"/>
      <c r="CE111" s="861"/>
      <c r="CF111" s="922" t="s">
        <v>233</v>
      </c>
      <c r="CG111" s="923"/>
      <c r="CH111" s="923"/>
      <c r="CI111" s="923"/>
      <c r="CJ111" s="923"/>
      <c r="CK111" s="978"/>
      <c r="CL111" s="865"/>
      <c r="CM111" s="868" t="s">
        <v>442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233</v>
      </c>
      <c r="DH111" s="861"/>
      <c r="DI111" s="861"/>
      <c r="DJ111" s="861"/>
      <c r="DK111" s="861"/>
      <c r="DL111" s="861" t="s">
        <v>443</v>
      </c>
      <c r="DM111" s="861"/>
      <c r="DN111" s="861"/>
      <c r="DO111" s="861"/>
      <c r="DP111" s="861"/>
      <c r="DQ111" s="861" t="s">
        <v>390</v>
      </c>
      <c r="DR111" s="861"/>
      <c r="DS111" s="861"/>
      <c r="DT111" s="861"/>
      <c r="DU111" s="861"/>
      <c r="DV111" s="838" t="s">
        <v>233</v>
      </c>
      <c r="DW111" s="838"/>
      <c r="DX111" s="838"/>
      <c r="DY111" s="838"/>
      <c r="DZ111" s="839"/>
    </row>
    <row r="112" spans="1:131" s="247" customFormat="1" ht="26.25" customHeight="1" x14ac:dyDescent="0.15">
      <c r="A112" s="963" t="s">
        <v>444</v>
      </c>
      <c r="B112" s="964"/>
      <c r="C112" s="794" t="s">
        <v>445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233</v>
      </c>
      <c r="AB112" s="824"/>
      <c r="AC112" s="824"/>
      <c r="AD112" s="824"/>
      <c r="AE112" s="825"/>
      <c r="AF112" s="826" t="s">
        <v>390</v>
      </c>
      <c r="AG112" s="824"/>
      <c r="AH112" s="824"/>
      <c r="AI112" s="824"/>
      <c r="AJ112" s="825"/>
      <c r="AK112" s="826" t="s">
        <v>390</v>
      </c>
      <c r="AL112" s="824"/>
      <c r="AM112" s="824"/>
      <c r="AN112" s="824"/>
      <c r="AO112" s="825"/>
      <c r="AP112" s="871" t="s">
        <v>233</v>
      </c>
      <c r="AQ112" s="872"/>
      <c r="AR112" s="872"/>
      <c r="AS112" s="872"/>
      <c r="AT112" s="873"/>
      <c r="AU112" s="983"/>
      <c r="AV112" s="984"/>
      <c r="AW112" s="984"/>
      <c r="AX112" s="984"/>
      <c r="AY112" s="984"/>
      <c r="AZ112" s="859" t="s">
        <v>446</v>
      </c>
      <c r="BA112" s="794"/>
      <c r="BB112" s="794"/>
      <c r="BC112" s="794"/>
      <c r="BD112" s="794"/>
      <c r="BE112" s="794"/>
      <c r="BF112" s="794"/>
      <c r="BG112" s="794"/>
      <c r="BH112" s="794"/>
      <c r="BI112" s="794"/>
      <c r="BJ112" s="794"/>
      <c r="BK112" s="794"/>
      <c r="BL112" s="794"/>
      <c r="BM112" s="794"/>
      <c r="BN112" s="794"/>
      <c r="BO112" s="794"/>
      <c r="BP112" s="795"/>
      <c r="BQ112" s="860">
        <v>973244</v>
      </c>
      <c r="BR112" s="861"/>
      <c r="BS112" s="861"/>
      <c r="BT112" s="861"/>
      <c r="BU112" s="861"/>
      <c r="BV112" s="861">
        <v>826488</v>
      </c>
      <c r="BW112" s="861"/>
      <c r="BX112" s="861"/>
      <c r="BY112" s="861"/>
      <c r="BZ112" s="861"/>
      <c r="CA112" s="861">
        <v>713353</v>
      </c>
      <c r="CB112" s="861"/>
      <c r="CC112" s="861"/>
      <c r="CD112" s="861"/>
      <c r="CE112" s="861"/>
      <c r="CF112" s="922">
        <v>13.7</v>
      </c>
      <c r="CG112" s="923"/>
      <c r="CH112" s="923"/>
      <c r="CI112" s="923"/>
      <c r="CJ112" s="923"/>
      <c r="CK112" s="978"/>
      <c r="CL112" s="865"/>
      <c r="CM112" s="868" t="s">
        <v>447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448</v>
      </c>
      <c r="DH112" s="861"/>
      <c r="DI112" s="861"/>
      <c r="DJ112" s="861"/>
      <c r="DK112" s="861"/>
      <c r="DL112" s="861" t="s">
        <v>233</v>
      </c>
      <c r="DM112" s="861"/>
      <c r="DN112" s="861"/>
      <c r="DO112" s="861"/>
      <c r="DP112" s="861"/>
      <c r="DQ112" s="861" t="s">
        <v>233</v>
      </c>
      <c r="DR112" s="861"/>
      <c r="DS112" s="861"/>
      <c r="DT112" s="861"/>
      <c r="DU112" s="861"/>
      <c r="DV112" s="838" t="s">
        <v>448</v>
      </c>
      <c r="DW112" s="838"/>
      <c r="DX112" s="838"/>
      <c r="DY112" s="838"/>
      <c r="DZ112" s="839"/>
    </row>
    <row r="113" spans="1:130" s="247" customFormat="1" ht="26.25" customHeight="1" x14ac:dyDescent="0.15">
      <c r="A113" s="965"/>
      <c r="B113" s="966"/>
      <c r="C113" s="794" t="s">
        <v>449</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142536</v>
      </c>
      <c r="AB113" s="970"/>
      <c r="AC113" s="970"/>
      <c r="AD113" s="970"/>
      <c r="AE113" s="971"/>
      <c r="AF113" s="972">
        <v>142470</v>
      </c>
      <c r="AG113" s="970"/>
      <c r="AH113" s="970"/>
      <c r="AI113" s="970"/>
      <c r="AJ113" s="971"/>
      <c r="AK113" s="972">
        <v>141276</v>
      </c>
      <c r="AL113" s="970"/>
      <c r="AM113" s="970"/>
      <c r="AN113" s="970"/>
      <c r="AO113" s="971"/>
      <c r="AP113" s="973">
        <v>2.7</v>
      </c>
      <c r="AQ113" s="974"/>
      <c r="AR113" s="974"/>
      <c r="AS113" s="974"/>
      <c r="AT113" s="975"/>
      <c r="AU113" s="983"/>
      <c r="AV113" s="984"/>
      <c r="AW113" s="984"/>
      <c r="AX113" s="984"/>
      <c r="AY113" s="984"/>
      <c r="AZ113" s="859" t="s">
        <v>450</v>
      </c>
      <c r="BA113" s="794"/>
      <c r="BB113" s="794"/>
      <c r="BC113" s="794"/>
      <c r="BD113" s="794"/>
      <c r="BE113" s="794"/>
      <c r="BF113" s="794"/>
      <c r="BG113" s="794"/>
      <c r="BH113" s="794"/>
      <c r="BI113" s="794"/>
      <c r="BJ113" s="794"/>
      <c r="BK113" s="794"/>
      <c r="BL113" s="794"/>
      <c r="BM113" s="794"/>
      <c r="BN113" s="794"/>
      <c r="BO113" s="794"/>
      <c r="BP113" s="795"/>
      <c r="BQ113" s="860" t="s">
        <v>233</v>
      </c>
      <c r="BR113" s="861"/>
      <c r="BS113" s="861"/>
      <c r="BT113" s="861"/>
      <c r="BU113" s="861"/>
      <c r="BV113" s="861" t="s">
        <v>440</v>
      </c>
      <c r="BW113" s="861"/>
      <c r="BX113" s="861"/>
      <c r="BY113" s="861"/>
      <c r="BZ113" s="861"/>
      <c r="CA113" s="861" t="s">
        <v>440</v>
      </c>
      <c r="CB113" s="861"/>
      <c r="CC113" s="861"/>
      <c r="CD113" s="861"/>
      <c r="CE113" s="861"/>
      <c r="CF113" s="922" t="s">
        <v>440</v>
      </c>
      <c r="CG113" s="923"/>
      <c r="CH113" s="923"/>
      <c r="CI113" s="923"/>
      <c r="CJ113" s="923"/>
      <c r="CK113" s="978"/>
      <c r="CL113" s="865"/>
      <c r="CM113" s="868" t="s">
        <v>451</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440</v>
      </c>
      <c r="DH113" s="824"/>
      <c r="DI113" s="824"/>
      <c r="DJ113" s="824"/>
      <c r="DK113" s="825"/>
      <c r="DL113" s="826" t="s">
        <v>390</v>
      </c>
      <c r="DM113" s="824"/>
      <c r="DN113" s="824"/>
      <c r="DO113" s="824"/>
      <c r="DP113" s="825"/>
      <c r="DQ113" s="826" t="s">
        <v>233</v>
      </c>
      <c r="DR113" s="824"/>
      <c r="DS113" s="824"/>
      <c r="DT113" s="824"/>
      <c r="DU113" s="825"/>
      <c r="DV113" s="871" t="s">
        <v>233</v>
      </c>
      <c r="DW113" s="872"/>
      <c r="DX113" s="872"/>
      <c r="DY113" s="872"/>
      <c r="DZ113" s="873"/>
    </row>
    <row r="114" spans="1:130" s="247" customFormat="1" ht="26.25" customHeight="1" x14ac:dyDescent="0.15">
      <c r="A114" s="965"/>
      <c r="B114" s="966"/>
      <c r="C114" s="794" t="s">
        <v>452</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25428</v>
      </c>
      <c r="AB114" s="824"/>
      <c r="AC114" s="824"/>
      <c r="AD114" s="824"/>
      <c r="AE114" s="825"/>
      <c r="AF114" s="826" t="s">
        <v>233</v>
      </c>
      <c r="AG114" s="824"/>
      <c r="AH114" s="824"/>
      <c r="AI114" s="824"/>
      <c r="AJ114" s="825"/>
      <c r="AK114" s="826" t="s">
        <v>440</v>
      </c>
      <c r="AL114" s="824"/>
      <c r="AM114" s="824"/>
      <c r="AN114" s="824"/>
      <c r="AO114" s="825"/>
      <c r="AP114" s="871" t="s">
        <v>233</v>
      </c>
      <c r="AQ114" s="872"/>
      <c r="AR114" s="872"/>
      <c r="AS114" s="872"/>
      <c r="AT114" s="873"/>
      <c r="AU114" s="983"/>
      <c r="AV114" s="984"/>
      <c r="AW114" s="984"/>
      <c r="AX114" s="984"/>
      <c r="AY114" s="984"/>
      <c r="AZ114" s="859" t="s">
        <v>453</v>
      </c>
      <c r="BA114" s="794"/>
      <c r="BB114" s="794"/>
      <c r="BC114" s="794"/>
      <c r="BD114" s="794"/>
      <c r="BE114" s="794"/>
      <c r="BF114" s="794"/>
      <c r="BG114" s="794"/>
      <c r="BH114" s="794"/>
      <c r="BI114" s="794"/>
      <c r="BJ114" s="794"/>
      <c r="BK114" s="794"/>
      <c r="BL114" s="794"/>
      <c r="BM114" s="794"/>
      <c r="BN114" s="794"/>
      <c r="BO114" s="794"/>
      <c r="BP114" s="795"/>
      <c r="BQ114" s="860">
        <v>1975540</v>
      </c>
      <c r="BR114" s="861"/>
      <c r="BS114" s="861"/>
      <c r="BT114" s="861"/>
      <c r="BU114" s="861"/>
      <c r="BV114" s="861">
        <v>1909165</v>
      </c>
      <c r="BW114" s="861"/>
      <c r="BX114" s="861"/>
      <c r="BY114" s="861"/>
      <c r="BZ114" s="861"/>
      <c r="CA114" s="861">
        <v>1786646</v>
      </c>
      <c r="CB114" s="861"/>
      <c r="CC114" s="861"/>
      <c r="CD114" s="861"/>
      <c r="CE114" s="861"/>
      <c r="CF114" s="922">
        <v>34.200000000000003</v>
      </c>
      <c r="CG114" s="923"/>
      <c r="CH114" s="923"/>
      <c r="CI114" s="923"/>
      <c r="CJ114" s="923"/>
      <c r="CK114" s="978"/>
      <c r="CL114" s="865"/>
      <c r="CM114" s="868" t="s">
        <v>454</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233</v>
      </c>
      <c r="DH114" s="824"/>
      <c r="DI114" s="824"/>
      <c r="DJ114" s="824"/>
      <c r="DK114" s="825"/>
      <c r="DL114" s="826" t="s">
        <v>233</v>
      </c>
      <c r="DM114" s="824"/>
      <c r="DN114" s="824"/>
      <c r="DO114" s="824"/>
      <c r="DP114" s="825"/>
      <c r="DQ114" s="826" t="s">
        <v>390</v>
      </c>
      <c r="DR114" s="824"/>
      <c r="DS114" s="824"/>
      <c r="DT114" s="824"/>
      <c r="DU114" s="825"/>
      <c r="DV114" s="871" t="s">
        <v>233</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440</v>
      </c>
      <c r="AB115" s="970"/>
      <c r="AC115" s="970"/>
      <c r="AD115" s="970"/>
      <c r="AE115" s="971"/>
      <c r="AF115" s="972" t="s">
        <v>448</v>
      </c>
      <c r="AG115" s="970"/>
      <c r="AH115" s="970"/>
      <c r="AI115" s="970"/>
      <c r="AJ115" s="971"/>
      <c r="AK115" s="972" t="s">
        <v>440</v>
      </c>
      <c r="AL115" s="970"/>
      <c r="AM115" s="970"/>
      <c r="AN115" s="970"/>
      <c r="AO115" s="971"/>
      <c r="AP115" s="973" t="s">
        <v>443</v>
      </c>
      <c r="AQ115" s="974"/>
      <c r="AR115" s="974"/>
      <c r="AS115" s="974"/>
      <c r="AT115" s="975"/>
      <c r="AU115" s="983"/>
      <c r="AV115" s="984"/>
      <c r="AW115" s="984"/>
      <c r="AX115" s="984"/>
      <c r="AY115" s="984"/>
      <c r="AZ115" s="859" t="s">
        <v>456</v>
      </c>
      <c r="BA115" s="794"/>
      <c r="BB115" s="794"/>
      <c r="BC115" s="794"/>
      <c r="BD115" s="794"/>
      <c r="BE115" s="794"/>
      <c r="BF115" s="794"/>
      <c r="BG115" s="794"/>
      <c r="BH115" s="794"/>
      <c r="BI115" s="794"/>
      <c r="BJ115" s="794"/>
      <c r="BK115" s="794"/>
      <c r="BL115" s="794"/>
      <c r="BM115" s="794"/>
      <c r="BN115" s="794"/>
      <c r="BO115" s="794"/>
      <c r="BP115" s="795"/>
      <c r="BQ115" s="860" t="s">
        <v>390</v>
      </c>
      <c r="BR115" s="861"/>
      <c r="BS115" s="861"/>
      <c r="BT115" s="861"/>
      <c r="BU115" s="861"/>
      <c r="BV115" s="861">
        <v>1374</v>
      </c>
      <c r="BW115" s="861"/>
      <c r="BX115" s="861"/>
      <c r="BY115" s="861"/>
      <c r="BZ115" s="861"/>
      <c r="CA115" s="861" t="s">
        <v>440</v>
      </c>
      <c r="CB115" s="861"/>
      <c r="CC115" s="861"/>
      <c r="CD115" s="861"/>
      <c r="CE115" s="861"/>
      <c r="CF115" s="922" t="s">
        <v>233</v>
      </c>
      <c r="CG115" s="923"/>
      <c r="CH115" s="923"/>
      <c r="CI115" s="923"/>
      <c r="CJ115" s="923"/>
      <c r="CK115" s="978"/>
      <c r="CL115" s="865"/>
      <c r="CM115" s="859" t="s">
        <v>457</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440</v>
      </c>
      <c r="DH115" s="824"/>
      <c r="DI115" s="824"/>
      <c r="DJ115" s="824"/>
      <c r="DK115" s="825"/>
      <c r="DL115" s="826" t="s">
        <v>233</v>
      </c>
      <c r="DM115" s="824"/>
      <c r="DN115" s="824"/>
      <c r="DO115" s="824"/>
      <c r="DP115" s="825"/>
      <c r="DQ115" s="826" t="s">
        <v>233</v>
      </c>
      <c r="DR115" s="824"/>
      <c r="DS115" s="824"/>
      <c r="DT115" s="824"/>
      <c r="DU115" s="825"/>
      <c r="DV115" s="871" t="s">
        <v>390</v>
      </c>
      <c r="DW115" s="872"/>
      <c r="DX115" s="872"/>
      <c r="DY115" s="872"/>
      <c r="DZ115" s="873"/>
    </row>
    <row r="116" spans="1:130" s="247" customFormat="1" ht="26.25" customHeight="1" x14ac:dyDescent="0.15">
      <c r="A116" s="967"/>
      <c r="B116" s="968"/>
      <c r="C116" s="927" t="s">
        <v>458</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233</v>
      </c>
      <c r="AB116" s="824"/>
      <c r="AC116" s="824"/>
      <c r="AD116" s="824"/>
      <c r="AE116" s="825"/>
      <c r="AF116" s="826" t="s">
        <v>440</v>
      </c>
      <c r="AG116" s="824"/>
      <c r="AH116" s="824"/>
      <c r="AI116" s="824"/>
      <c r="AJ116" s="825"/>
      <c r="AK116" s="826" t="s">
        <v>390</v>
      </c>
      <c r="AL116" s="824"/>
      <c r="AM116" s="824"/>
      <c r="AN116" s="824"/>
      <c r="AO116" s="825"/>
      <c r="AP116" s="871" t="s">
        <v>440</v>
      </c>
      <c r="AQ116" s="872"/>
      <c r="AR116" s="872"/>
      <c r="AS116" s="872"/>
      <c r="AT116" s="873"/>
      <c r="AU116" s="983"/>
      <c r="AV116" s="984"/>
      <c r="AW116" s="984"/>
      <c r="AX116" s="984"/>
      <c r="AY116" s="984"/>
      <c r="AZ116" s="910" t="s">
        <v>459</v>
      </c>
      <c r="BA116" s="911"/>
      <c r="BB116" s="911"/>
      <c r="BC116" s="911"/>
      <c r="BD116" s="911"/>
      <c r="BE116" s="911"/>
      <c r="BF116" s="911"/>
      <c r="BG116" s="911"/>
      <c r="BH116" s="911"/>
      <c r="BI116" s="911"/>
      <c r="BJ116" s="911"/>
      <c r="BK116" s="911"/>
      <c r="BL116" s="911"/>
      <c r="BM116" s="911"/>
      <c r="BN116" s="911"/>
      <c r="BO116" s="911"/>
      <c r="BP116" s="912"/>
      <c r="BQ116" s="860" t="s">
        <v>390</v>
      </c>
      <c r="BR116" s="861"/>
      <c r="BS116" s="861"/>
      <c r="BT116" s="861"/>
      <c r="BU116" s="861"/>
      <c r="BV116" s="861" t="s">
        <v>233</v>
      </c>
      <c r="BW116" s="861"/>
      <c r="BX116" s="861"/>
      <c r="BY116" s="861"/>
      <c r="BZ116" s="861"/>
      <c r="CA116" s="861" t="s">
        <v>233</v>
      </c>
      <c r="CB116" s="861"/>
      <c r="CC116" s="861"/>
      <c r="CD116" s="861"/>
      <c r="CE116" s="861"/>
      <c r="CF116" s="922" t="s">
        <v>233</v>
      </c>
      <c r="CG116" s="923"/>
      <c r="CH116" s="923"/>
      <c r="CI116" s="923"/>
      <c r="CJ116" s="923"/>
      <c r="CK116" s="978"/>
      <c r="CL116" s="865"/>
      <c r="CM116" s="868" t="s">
        <v>460</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233</v>
      </c>
      <c r="DH116" s="824"/>
      <c r="DI116" s="824"/>
      <c r="DJ116" s="824"/>
      <c r="DK116" s="825"/>
      <c r="DL116" s="826" t="s">
        <v>233</v>
      </c>
      <c r="DM116" s="824"/>
      <c r="DN116" s="824"/>
      <c r="DO116" s="824"/>
      <c r="DP116" s="825"/>
      <c r="DQ116" s="826" t="s">
        <v>440</v>
      </c>
      <c r="DR116" s="824"/>
      <c r="DS116" s="824"/>
      <c r="DT116" s="824"/>
      <c r="DU116" s="825"/>
      <c r="DV116" s="871" t="s">
        <v>233</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461</v>
      </c>
      <c r="Z117" s="950"/>
      <c r="AA117" s="955">
        <v>1284822</v>
      </c>
      <c r="AB117" s="956"/>
      <c r="AC117" s="956"/>
      <c r="AD117" s="956"/>
      <c r="AE117" s="957"/>
      <c r="AF117" s="958">
        <v>1157220</v>
      </c>
      <c r="AG117" s="956"/>
      <c r="AH117" s="956"/>
      <c r="AI117" s="956"/>
      <c r="AJ117" s="957"/>
      <c r="AK117" s="958">
        <v>1151177</v>
      </c>
      <c r="AL117" s="956"/>
      <c r="AM117" s="956"/>
      <c r="AN117" s="956"/>
      <c r="AO117" s="957"/>
      <c r="AP117" s="959"/>
      <c r="AQ117" s="960"/>
      <c r="AR117" s="960"/>
      <c r="AS117" s="960"/>
      <c r="AT117" s="961"/>
      <c r="AU117" s="983"/>
      <c r="AV117" s="984"/>
      <c r="AW117" s="984"/>
      <c r="AX117" s="984"/>
      <c r="AY117" s="984"/>
      <c r="AZ117" s="910" t="s">
        <v>462</v>
      </c>
      <c r="BA117" s="911"/>
      <c r="BB117" s="911"/>
      <c r="BC117" s="911"/>
      <c r="BD117" s="911"/>
      <c r="BE117" s="911"/>
      <c r="BF117" s="911"/>
      <c r="BG117" s="911"/>
      <c r="BH117" s="911"/>
      <c r="BI117" s="911"/>
      <c r="BJ117" s="911"/>
      <c r="BK117" s="911"/>
      <c r="BL117" s="911"/>
      <c r="BM117" s="911"/>
      <c r="BN117" s="911"/>
      <c r="BO117" s="911"/>
      <c r="BP117" s="912"/>
      <c r="BQ117" s="860" t="s">
        <v>440</v>
      </c>
      <c r="BR117" s="861"/>
      <c r="BS117" s="861"/>
      <c r="BT117" s="861"/>
      <c r="BU117" s="861"/>
      <c r="BV117" s="861" t="s">
        <v>440</v>
      </c>
      <c r="BW117" s="861"/>
      <c r="BX117" s="861"/>
      <c r="BY117" s="861"/>
      <c r="BZ117" s="861"/>
      <c r="CA117" s="861" t="s">
        <v>440</v>
      </c>
      <c r="CB117" s="861"/>
      <c r="CC117" s="861"/>
      <c r="CD117" s="861"/>
      <c r="CE117" s="861"/>
      <c r="CF117" s="922" t="s">
        <v>440</v>
      </c>
      <c r="CG117" s="923"/>
      <c r="CH117" s="923"/>
      <c r="CI117" s="923"/>
      <c r="CJ117" s="923"/>
      <c r="CK117" s="978"/>
      <c r="CL117" s="865"/>
      <c r="CM117" s="868" t="s">
        <v>463</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440</v>
      </c>
      <c r="DH117" s="824"/>
      <c r="DI117" s="824"/>
      <c r="DJ117" s="824"/>
      <c r="DK117" s="825"/>
      <c r="DL117" s="826" t="s">
        <v>390</v>
      </c>
      <c r="DM117" s="824"/>
      <c r="DN117" s="824"/>
      <c r="DO117" s="824"/>
      <c r="DP117" s="825"/>
      <c r="DQ117" s="826" t="s">
        <v>440</v>
      </c>
      <c r="DR117" s="824"/>
      <c r="DS117" s="824"/>
      <c r="DT117" s="824"/>
      <c r="DU117" s="825"/>
      <c r="DV117" s="871" t="s">
        <v>443</v>
      </c>
      <c r="DW117" s="872"/>
      <c r="DX117" s="872"/>
      <c r="DY117" s="872"/>
      <c r="DZ117" s="873"/>
    </row>
    <row r="118" spans="1:130" s="247" customFormat="1" ht="26.25" customHeight="1" x14ac:dyDescent="0.15">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308</v>
      </c>
      <c r="AG118" s="949"/>
      <c r="AH118" s="949"/>
      <c r="AI118" s="949"/>
      <c r="AJ118" s="950"/>
      <c r="AK118" s="951" t="s">
        <v>307</v>
      </c>
      <c r="AL118" s="949"/>
      <c r="AM118" s="949"/>
      <c r="AN118" s="949"/>
      <c r="AO118" s="950"/>
      <c r="AP118" s="952" t="s">
        <v>433</v>
      </c>
      <c r="AQ118" s="953"/>
      <c r="AR118" s="953"/>
      <c r="AS118" s="953"/>
      <c r="AT118" s="954"/>
      <c r="AU118" s="983"/>
      <c r="AV118" s="984"/>
      <c r="AW118" s="984"/>
      <c r="AX118" s="984"/>
      <c r="AY118" s="984"/>
      <c r="AZ118" s="926" t="s">
        <v>464</v>
      </c>
      <c r="BA118" s="927"/>
      <c r="BB118" s="927"/>
      <c r="BC118" s="927"/>
      <c r="BD118" s="927"/>
      <c r="BE118" s="927"/>
      <c r="BF118" s="927"/>
      <c r="BG118" s="927"/>
      <c r="BH118" s="927"/>
      <c r="BI118" s="927"/>
      <c r="BJ118" s="927"/>
      <c r="BK118" s="927"/>
      <c r="BL118" s="927"/>
      <c r="BM118" s="927"/>
      <c r="BN118" s="927"/>
      <c r="BO118" s="927"/>
      <c r="BP118" s="928"/>
      <c r="BQ118" s="929" t="s">
        <v>390</v>
      </c>
      <c r="BR118" s="892"/>
      <c r="BS118" s="892"/>
      <c r="BT118" s="892"/>
      <c r="BU118" s="892"/>
      <c r="BV118" s="892" t="s">
        <v>440</v>
      </c>
      <c r="BW118" s="892"/>
      <c r="BX118" s="892"/>
      <c r="BY118" s="892"/>
      <c r="BZ118" s="892"/>
      <c r="CA118" s="892" t="s">
        <v>390</v>
      </c>
      <c r="CB118" s="892"/>
      <c r="CC118" s="892"/>
      <c r="CD118" s="892"/>
      <c r="CE118" s="892"/>
      <c r="CF118" s="922" t="s">
        <v>390</v>
      </c>
      <c r="CG118" s="923"/>
      <c r="CH118" s="923"/>
      <c r="CI118" s="923"/>
      <c r="CJ118" s="923"/>
      <c r="CK118" s="978"/>
      <c r="CL118" s="865"/>
      <c r="CM118" s="868" t="s">
        <v>465</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390</v>
      </c>
      <c r="DH118" s="824"/>
      <c r="DI118" s="824"/>
      <c r="DJ118" s="824"/>
      <c r="DK118" s="825"/>
      <c r="DL118" s="826" t="s">
        <v>390</v>
      </c>
      <c r="DM118" s="824"/>
      <c r="DN118" s="824"/>
      <c r="DO118" s="824"/>
      <c r="DP118" s="825"/>
      <c r="DQ118" s="826" t="s">
        <v>390</v>
      </c>
      <c r="DR118" s="824"/>
      <c r="DS118" s="824"/>
      <c r="DT118" s="824"/>
      <c r="DU118" s="825"/>
      <c r="DV118" s="871" t="s">
        <v>390</v>
      </c>
      <c r="DW118" s="872"/>
      <c r="DX118" s="872"/>
      <c r="DY118" s="872"/>
      <c r="DZ118" s="873"/>
    </row>
    <row r="119" spans="1:130" s="247" customFormat="1" ht="26.25" customHeight="1" x14ac:dyDescent="0.15">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390</v>
      </c>
      <c r="AB119" s="942"/>
      <c r="AC119" s="942"/>
      <c r="AD119" s="942"/>
      <c r="AE119" s="943"/>
      <c r="AF119" s="944" t="s">
        <v>440</v>
      </c>
      <c r="AG119" s="942"/>
      <c r="AH119" s="942"/>
      <c r="AI119" s="942"/>
      <c r="AJ119" s="943"/>
      <c r="AK119" s="944" t="s">
        <v>440</v>
      </c>
      <c r="AL119" s="942"/>
      <c r="AM119" s="942"/>
      <c r="AN119" s="942"/>
      <c r="AO119" s="943"/>
      <c r="AP119" s="945" t="s">
        <v>440</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466</v>
      </c>
      <c r="BP119" s="925"/>
      <c r="BQ119" s="929">
        <v>12765230</v>
      </c>
      <c r="BR119" s="892"/>
      <c r="BS119" s="892"/>
      <c r="BT119" s="892"/>
      <c r="BU119" s="892"/>
      <c r="BV119" s="892">
        <v>12509771</v>
      </c>
      <c r="BW119" s="892"/>
      <c r="BX119" s="892"/>
      <c r="BY119" s="892"/>
      <c r="BZ119" s="892"/>
      <c r="CA119" s="892">
        <v>12509039</v>
      </c>
      <c r="CB119" s="892"/>
      <c r="CC119" s="892"/>
      <c r="CD119" s="892"/>
      <c r="CE119" s="892"/>
      <c r="CF119" s="790"/>
      <c r="CG119" s="791"/>
      <c r="CH119" s="791"/>
      <c r="CI119" s="791"/>
      <c r="CJ119" s="881"/>
      <c r="CK119" s="979"/>
      <c r="CL119" s="867"/>
      <c r="CM119" s="885" t="s">
        <v>467</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440</v>
      </c>
      <c r="DH119" s="807"/>
      <c r="DI119" s="807"/>
      <c r="DJ119" s="807"/>
      <c r="DK119" s="808"/>
      <c r="DL119" s="809" t="s">
        <v>233</v>
      </c>
      <c r="DM119" s="807"/>
      <c r="DN119" s="807"/>
      <c r="DO119" s="807"/>
      <c r="DP119" s="808"/>
      <c r="DQ119" s="809" t="s">
        <v>440</v>
      </c>
      <c r="DR119" s="807"/>
      <c r="DS119" s="807"/>
      <c r="DT119" s="807"/>
      <c r="DU119" s="808"/>
      <c r="DV119" s="895" t="s">
        <v>440</v>
      </c>
      <c r="DW119" s="896"/>
      <c r="DX119" s="896"/>
      <c r="DY119" s="896"/>
      <c r="DZ119" s="897"/>
    </row>
    <row r="120" spans="1:130" s="247" customFormat="1" ht="26.25" customHeight="1" x14ac:dyDescent="0.15">
      <c r="A120" s="864"/>
      <c r="B120" s="865"/>
      <c r="C120" s="868" t="s">
        <v>442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440</v>
      </c>
      <c r="AB120" s="824"/>
      <c r="AC120" s="824"/>
      <c r="AD120" s="824"/>
      <c r="AE120" s="825"/>
      <c r="AF120" s="826" t="s">
        <v>440</v>
      </c>
      <c r="AG120" s="824"/>
      <c r="AH120" s="824"/>
      <c r="AI120" s="824"/>
      <c r="AJ120" s="825"/>
      <c r="AK120" s="826" t="s">
        <v>440</v>
      </c>
      <c r="AL120" s="824"/>
      <c r="AM120" s="824"/>
      <c r="AN120" s="824"/>
      <c r="AO120" s="825"/>
      <c r="AP120" s="871" t="s">
        <v>390</v>
      </c>
      <c r="AQ120" s="872"/>
      <c r="AR120" s="872"/>
      <c r="AS120" s="872"/>
      <c r="AT120" s="873"/>
      <c r="AU120" s="930" t="s">
        <v>468</v>
      </c>
      <c r="AV120" s="931"/>
      <c r="AW120" s="931"/>
      <c r="AX120" s="931"/>
      <c r="AY120" s="932"/>
      <c r="AZ120" s="907" t="s">
        <v>469</v>
      </c>
      <c r="BA120" s="852"/>
      <c r="BB120" s="852"/>
      <c r="BC120" s="852"/>
      <c r="BD120" s="852"/>
      <c r="BE120" s="852"/>
      <c r="BF120" s="852"/>
      <c r="BG120" s="852"/>
      <c r="BH120" s="852"/>
      <c r="BI120" s="852"/>
      <c r="BJ120" s="852"/>
      <c r="BK120" s="852"/>
      <c r="BL120" s="852"/>
      <c r="BM120" s="852"/>
      <c r="BN120" s="852"/>
      <c r="BO120" s="852"/>
      <c r="BP120" s="853"/>
      <c r="BQ120" s="908">
        <v>5114639</v>
      </c>
      <c r="BR120" s="889"/>
      <c r="BS120" s="889"/>
      <c r="BT120" s="889"/>
      <c r="BU120" s="889"/>
      <c r="BV120" s="889">
        <v>4805626</v>
      </c>
      <c r="BW120" s="889"/>
      <c r="BX120" s="889"/>
      <c r="BY120" s="889"/>
      <c r="BZ120" s="889"/>
      <c r="CA120" s="889">
        <v>4427445</v>
      </c>
      <c r="CB120" s="889"/>
      <c r="CC120" s="889"/>
      <c r="CD120" s="889"/>
      <c r="CE120" s="889"/>
      <c r="CF120" s="913">
        <v>84.9</v>
      </c>
      <c r="CG120" s="914"/>
      <c r="CH120" s="914"/>
      <c r="CI120" s="914"/>
      <c r="CJ120" s="914"/>
      <c r="CK120" s="915" t="s">
        <v>470</v>
      </c>
      <c r="CL120" s="899"/>
      <c r="CM120" s="899"/>
      <c r="CN120" s="899"/>
      <c r="CO120" s="900"/>
      <c r="CP120" s="919" t="s">
        <v>471</v>
      </c>
      <c r="CQ120" s="920"/>
      <c r="CR120" s="920"/>
      <c r="CS120" s="920"/>
      <c r="CT120" s="920"/>
      <c r="CU120" s="920"/>
      <c r="CV120" s="920"/>
      <c r="CW120" s="920"/>
      <c r="CX120" s="920"/>
      <c r="CY120" s="920"/>
      <c r="CZ120" s="920"/>
      <c r="DA120" s="920"/>
      <c r="DB120" s="920"/>
      <c r="DC120" s="920"/>
      <c r="DD120" s="920"/>
      <c r="DE120" s="920"/>
      <c r="DF120" s="921"/>
      <c r="DG120" s="908">
        <v>802156</v>
      </c>
      <c r="DH120" s="889"/>
      <c r="DI120" s="889"/>
      <c r="DJ120" s="889"/>
      <c r="DK120" s="889"/>
      <c r="DL120" s="889">
        <v>697644</v>
      </c>
      <c r="DM120" s="889"/>
      <c r="DN120" s="889"/>
      <c r="DO120" s="889"/>
      <c r="DP120" s="889"/>
      <c r="DQ120" s="889">
        <v>590176</v>
      </c>
      <c r="DR120" s="889"/>
      <c r="DS120" s="889"/>
      <c r="DT120" s="889"/>
      <c r="DU120" s="889"/>
      <c r="DV120" s="890">
        <v>11.3</v>
      </c>
      <c r="DW120" s="890"/>
      <c r="DX120" s="890"/>
      <c r="DY120" s="890"/>
      <c r="DZ120" s="891"/>
    </row>
    <row r="121" spans="1:130" s="247" customFormat="1" ht="26.25" customHeight="1" x14ac:dyDescent="0.15">
      <c r="A121" s="864"/>
      <c r="B121" s="865"/>
      <c r="C121" s="910" t="s">
        <v>472</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440</v>
      </c>
      <c r="AB121" s="824"/>
      <c r="AC121" s="824"/>
      <c r="AD121" s="824"/>
      <c r="AE121" s="825"/>
      <c r="AF121" s="826" t="s">
        <v>390</v>
      </c>
      <c r="AG121" s="824"/>
      <c r="AH121" s="824"/>
      <c r="AI121" s="824"/>
      <c r="AJ121" s="825"/>
      <c r="AK121" s="826" t="s">
        <v>440</v>
      </c>
      <c r="AL121" s="824"/>
      <c r="AM121" s="824"/>
      <c r="AN121" s="824"/>
      <c r="AO121" s="825"/>
      <c r="AP121" s="871" t="s">
        <v>443</v>
      </c>
      <c r="AQ121" s="872"/>
      <c r="AR121" s="872"/>
      <c r="AS121" s="872"/>
      <c r="AT121" s="873"/>
      <c r="AU121" s="933"/>
      <c r="AV121" s="934"/>
      <c r="AW121" s="934"/>
      <c r="AX121" s="934"/>
      <c r="AY121" s="935"/>
      <c r="AZ121" s="859" t="s">
        <v>473</v>
      </c>
      <c r="BA121" s="794"/>
      <c r="BB121" s="794"/>
      <c r="BC121" s="794"/>
      <c r="BD121" s="794"/>
      <c r="BE121" s="794"/>
      <c r="BF121" s="794"/>
      <c r="BG121" s="794"/>
      <c r="BH121" s="794"/>
      <c r="BI121" s="794"/>
      <c r="BJ121" s="794"/>
      <c r="BK121" s="794"/>
      <c r="BL121" s="794"/>
      <c r="BM121" s="794"/>
      <c r="BN121" s="794"/>
      <c r="BO121" s="794"/>
      <c r="BP121" s="795"/>
      <c r="BQ121" s="860">
        <v>357548</v>
      </c>
      <c r="BR121" s="861"/>
      <c r="BS121" s="861"/>
      <c r="BT121" s="861"/>
      <c r="BU121" s="861"/>
      <c r="BV121" s="861">
        <v>294343</v>
      </c>
      <c r="BW121" s="861"/>
      <c r="BX121" s="861"/>
      <c r="BY121" s="861"/>
      <c r="BZ121" s="861"/>
      <c r="CA121" s="861">
        <v>239998</v>
      </c>
      <c r="CB121" s="861"/>
      <c r="CC121" s="861"/>
      <c r="CD121" s="861"/>
      <c r="CE121" s="861"/>
      <c r="CF121" s="922">
        <v>4.5999999999999996</v>
      </c>
      <c r="CG121" s="923"/>
      <c r="CH121" s="923"/>
      <c r="CI121" s="923"/>
      <c r="CJ121" s="923"/>
      <c r="CK121" s="916"/>
      <c r="CL121" s="902"/>
      <c r="CM121" s="902"/>
      <c r="CN121" s="902"/>
      <c r="CO121" s="903"/>
      <c r="CP121" s="882" t="s">
        <v>474</v>
      </c>
      <c r="CQ121" s="883"/>
      <c r="CR121" s="883"/>
      <c r="CS121" s="883"/>
      <c r="CT121" s="883"/>
      <c r="CU121" s="883"/>
      <c r="CV121" s="883"/>
      <c r="CW121" s="883"/>
      <c r="CX121" s="883"/>
      <c r="CY121" s="883"/>
      <c r="CZ121" s="883"/>
      <c r="DA121" s="883"/>
      <c r="DB121" s="883"/>
      <c r="DC121" s="883"/>
      <c r="DD121" s="883"/>
      <c r="DE121" s="883"/>
      <c r="DF121" s="884"/>
      <c r="DG121" s="860">
        <v>109524</v>
      </c>
      <c r="DH121" s="861"/>
      <c r="DI121" s="861"/>
      <c r="DJ121" s="861"/>
      <c r="DK121" s="861"/>
      <c r="DL121" s="861">
        <v>99525</v>
      </c>
      <c r="DM121" s="861"/>
      <c r="DN121" s="861"/>
      <c r="DO121" s="861"/>
      <c r="DP121" s="861"/>
      <c r="DQ121" s="861">
        <v>90016</v>
      </c>
      <c r="DR121" s="861"/>
      <c r="DS121" s="861"/>
      <c r="DT121" s="861"/>
      <c r="DU121" s="861"/>
      <c r="DV121" s="838">
        <v>1.7</v>
      </c>
      <c r="DW121" s="838"/>
      <c r="DX121" s="838"/>
      <c r="DY121" s="838"/>
      <c r="DZ121" s="839"/>
    </row>
    <row r="122" spans="1:130" s="247" customFormat="1" ht="26.25" customHeight="1" x14ac:dyDescent="0.15">
      <c r="A122" s="864"/>
      <c r="B122" s="865"/>
      <c r="C122" s="868" t="s">
        <v>454</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440</v>
      </c>
      <c r="AB122" s="824"/>
      <c r="AC122" s="824"/>
      <c r="AD122" s="824"/>
      <c r="AE122" s="825"/>
      <c r="AF122" s="826" t="s">
        <v>443</v>
      </c>
      <c r="AG122" s="824"/>
      <c r="AH122" s="824"/>
      <c r="AI122" s="824"/>
      <c r="AJ122" s="825"/>
      <c r="AK122" s="826" t="s">
        <v>440</v>
      </c>
      <c r="AL122" s="824"/>
      <c r="AM122" s="824"/>
      <c r="AN122" s="824"/>
      <c r="AO122" s="825"/>
      <c r="AP122" s="871" t="s">
        <v>443</v>
      </c>
      <c r="AQ122" s="872"/>
      <c r="AR122" s="872"/>
      <c r="AS122" s="872"/>
      <c r="AT122" s="873"/>
      <c r="AU122" s="933"/>
      <c r="AV122" s="934"/>
      <c r="AW122" s="934"/>
      <c r="AX122" s="934"/>
      <c r="AY122" s="935"/>
      <c r="AZ122" s="926" t="s">
        <v>475</v>
      </c>
      <c r="BA122" s="927"/>
      <c r="BB122" s="927"/>
      <c r="BC122" s="927"/>
      <c r="BD122" s="927"/>
      <c r="BE122" s="927"/>
      <c r="BF122" s="927"/>
      <c r="BG122" s="927"/>
      <c r="BH122" s="927"/>
      <c r="BI122" s="927"/>
      <c r="BJ122" s="927"/>
      <c r="BK122" s="927"/>
      <c r="BL122" s="927"/>
      <c r="BM122" s="927"/>
      <c r="BN122" s="927"/>
      <c r="BO122" s="927"/>
      <c r="BP122" s="928"/>
      <c r="BQ122" s="929">
        <v>8491990</v>
      </c>
      <c r="BR122" s="892"/>
      <c r="BS122" s="892"/>
      <c r="BT122" s="892"/>
      <c r="BU122" s="892"/>
      <c r="BV122" s="892">
        <v>8506924</v>
      </c>
      <c r="BW122" s="892"/>
      <c r="BX122" s="892"/>
      <c r="BY122" s="892"/>
      <c r="BZ122" s="892"/>
      <c r="CA122" s="892">
        <v>8827819</v>
      </c>
      <c r="CB122" s="892"/>
      <c r="CC122" s="892"/>
      <c r="CD122" s="892"/>
      <c r="CE122" s="892"/>
      <c r="CF122" s="893">
        <v>169.2</v>
      </c>
      <c r="CG122" s="894"/>
      <c r="CH122" s="894"/>
      <c r="CI122" s="894"/>
      <c r="CJ122" s="894"/>
      <c r="CK122" s="916"/>
      <c r="CL122" s="902"/>
      <c r="CM122" s="902"/>
      <c r="CN122" s="902"/>
      <c r="CO122" s="903"/>
      <c r="CP122" s="882" t="s">
        <v>476</v>
      </c>
      <c r="CQ122" s="883"/>
      <c r="CR122" s="883"/>
      <c r="CS122" s="883"/>
      <c r="CT122" s="883"/>
      <c r="CU122" s="883"/>
      <c r="CV122" s="883"/>
      <c r="CW122" s="883"/>
      <c r="CX122" s="883"/>
      <c r="CY122" s="883"/>
      <c r="CZ122" s="883"/>
      <c r="DA122" s="883"/>
      <c r="DB122" s="883"/>
      <c r="DC122" s="883"/>
      <c r="DD122" s="883"/>
      <c r="DE122" s="883"/>
      <c r="DF122" s="884"/>
      <c r="DG122" s="860">
        <v>61564</v>
      </c>
      <c r="DH122" s="861"/>
      <c r="DI122" s="861"/>
      <c r="DJ122" s="861"/>
      <c r="DK122" s="861"/>
      <c r="DL122" s="861">
        <v>29319</v>
      </c>
      <c r="DM122" s="861"/>
      <c r="DN122" s="861"/>
      <c r="DO122" s="861"/>
      <c r="DP122" s="861"/>
      <c r="DQ122" s="861">
        <v>33161</v>
      </c>
      <c r="DR122" s="861"/>
      <c r="DS122" s="861"/>
      <c r="DT122" s="861"/>
      <c r="DU122" s="861"/>
      <c r="DV122" s="838">
        <v>0.6</v>
      </c>
      <c r="DW122" s="838"/>
      <c r="DX122" s="838"/>
      <c r="DY122" s="838"/>
      <c r="DZ122" s="839"/>
    </row>
    <row r="123" spans="1:130" s="247" customFormat="1" ht="26.25" customHeight="1" x14ac:dyDescent="0.15">
      <c r="A123" s="864"/>
      <c r="B123" s="865"/>
      <c r="C123" s="868" t="s">
        <v>460</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440</v>
      </c>
      <c r="AB123" s="824"/>
      <c r="AC123" s="824"/>
      <c r="AD123" s="824"/>
      <c r="AE123" s="825"/>
      <c r="AF123" s="826" t="s">
        <v>443</v>
      </c>
      <c r="AG123" s="824"/>
      <c r="AH123" s="824"/>
      <c r="AI123" s="824"/>
      <c r="AJ123" s="825"/>
      <c r="AK123" s="826" t="s">
        <v>443</v>
      </c>
      <c r="AL123" s="824"/>
      <c r="AM123" s="824"/>
      <c r="AN123" s="824"/>
      <c r="AO123" s="825"/>
      <c r="AP123" s="871" t="s">
        <v>440</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477</v>
      </c>
      <c r="BP123" s="925"/>
      <c r="BQ123" s="879">
        <v>13964177</v>
      </c>
      <c r="BR123" s="880"/>
      <c r="BS123" s="880"/>
      <c r="BT123" s="880"/>
      <c r="BU123" s="880"/>
      <c r="BV123" s="880">
        <v>13606893</v>
      </c>
      <c r="BW123" s="880"/>
      <c r="BX123" s="880"/>
      <c r="BY123" s="880"/>
      <c r="BZ123" s="880"/>
      <c r="CA123" s="880">
        <v>13495262</v>
      </c>
      <c r="CB123" s="880"/>
      <c r="CC123" s="880"/>
      <c r="CD123" s="880"/>
      <c r="CE123" s="880"/>
      <c r="CF123" s="790"/>
      <c r="CG123" s="791"/>
      <c r="CH123" s="791"/>
      <c r="CI123" s="791"/>
      <c r="CJ123" s="881"/>
      <c r="CK123" s="916"/>
      <c r="CL123" s="902"/>
      <c r="CM123" s="902"/>
      <c r="CN123" s="902"/>
      <c r="CO123" s="903"/>
      <c r="CP123" s="882" t="s">
        <v>478</v>
      </c>
      <c r="CQ123" s="883"/>
      <c r="CR123" s="883"/>
      <c r="CS123" s="883"/>
      <c r="CT123" s="883"/>
      <c r="CU123" s="883"/>
      <c r="CV123" s="883"/>
      <c r="CW123" s="883"/>
      <c r="CX123" s="883"/>
      <c r="CY123" s="883"/>
      <c r="CZ123" s="883"/>
      <c r="DA123" s="883"/>
      <c r="DB123" s="883"/>
      <c r="DC123" s="883"/>
      <c r="DD123" s="883"/>
      <c r="DE123" s="883"/>
      <c r="DF123" s="884"/>
      <c r="DG123" s="823" t="s">
        <v>440</v>
      </c>
      <c r="DH123" s="824"/>
      <c r="DI123" s="824"/>
      <c r="DJ123" s="824"/>
      <c r="DK123" s="825"/>
      <c r="DL123" s="826" t="s">
        <v>440</v>
      </c>
      <c r="DM123" s="824"/>
      <c r="DN123" s="824"/>
      <c r="DO123" s="824"/>
      <c r="DP123" s="825"/>
      <c r="DQ123" s="826" t="s">
        <v>448</v>
      </c>
      <c r="DR123" s="824"/>
      <c r="DS123" s="824"/>
      <c r="DT123" s="824"/>
      <c r="DU123" s="825"/>
      <c r="DV123" s="871" t="s">
        <v>440</v>
      </c>
      <c r="DW123" s="872"/>
      <c r="DX123" s="872"/>
      <c r="DY123" s="872"/>
      <c r="DZ123" s="873"/>
    </row>
    <row r="124" spans="1:130" s="247" customFormat="1" ht="26.25" customHeight="1" thickBot="1" x14ac:dyDescent="0.2">
      <c r="A124" s="864"/>
      <c r="B124" s="865"/>
      <c r="C124" s="868" t="s">
        <v>463</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448</v>
      </c>
      <c r="AB124" s="824"/>
      <c r="AC124" s="824"/>
      <c r="AD124" s="824"/>
      <c r="AE124" s="825"/>
      <c r="AF124" s="826" t="s">
        <v>448</v>
      </c>
      <c r="AG124" s="824"/>
      <c r="AH124" s="824"/>
      <c r="AI124" s="824"/>
      <c r="AJ124" s="825"/>
      <c r="AK124" s="826" t="s">
        <v>440</v>
      </c>
      <c r="AL124" s="824"/>
      <c r="AM124" s="824"/>
      <c r="AN124" s="824"/>
      <c r="AO124" s="825"/>
      <c r="AP124" s="871" t="s">
        <v>448</v>
      </c>
      <c r="AQ124" s="872"/>
      <c r="AR124" s="872"/>
      <c r="AS124" s="872"/>
      <c r="AT124" s="873"/>
      <c r="AU124" s="874" t="s">
        <v>479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448</v>
      </c>
      <c r="BR124" s="878"/>
      <c r="BS124" s="878"/>
      <c r="BT124" s="878"/>
      <c r="BU124" s="878"/>
      <c r="BV124" s="878" t="s">
        <v>440</v>
      </c>
      <c r="BW124" s="878"/>
      <c r="BX124" s="878"/>
      <c r="BY124" s="878"/>
      <c r="BZ124" s="878"/>
      <c r="CA124" s="878" t="s">
        <v>448</v>
      </c>
      <c r="CB124" s="878"/>
      <c r="CC124" s="878"/>
      <c r="CD124" s="878"/>
      <c r="CE124" s="878"/>
      <c r="CF124" s="768"/>
      <c r="CG124" s="769"/>
      <c r="CH124" s="769"/>
      <c r="CI124" s="769"/>
      <c r="CJ124" s="909"/>
      <c r="CK124" s="917"/>
      <c r="CL124" s="917"/>
      <c r="CM124" s="917"/>
      <c r="CN124" s="917"/>
      <c r="CO124" s="918"/>
      <c r="CP124" s="882" t="s">
        <v>480</v>
      </c>
      <c r="CQ124" s="883"/>
      <c r="CR124" s="883"/>
      <c r="CS124" s="883"/>
      <c r="CT124" s="883"/>
      <c r="CU124" s="883"/>
      <c r="CV124" s="883"/>
      <c r="CW124" s="883"/>
      <c r="CX124" s="883"/>
      <c r="CY124" s="883"/>
      <c r="CZ124" s="883"/>
      <c r="DA124" s="883"/>
      <c r="DB124" s="883"/>
      <c r="DC124" s="883"/>
      <c r="DD124" s="883"/>
      <c r="DE124" s="883"/>
      <c r="DF124" s="884"/>
      <c r="DG124" s="806" t="s">
        <v>233</v>
      </c>
      <c r="DH124" s="807"/>
      <c r="DI124" s="807"/>
      <c r="DJ124" s="807"/>
      <c r="DK124" s="808"/>
      <c r="DL124" s="809" t="s">
        <v>233</v>
      </c>
      <c r="DM124" s="807"/>
      <c r="DN124" s="807"/>
      <c r="DO124" s="807"/>
      <c r="DP124" s="808"/>
      <c r="DQ124" s="809" t="s">
        <v>233</v>
      </c>
      <c r="DR124" s="807"/>
      <c r="DS124" s="807"/>
      <c r="DT124" s="807"/>
      <c r="DU124" s="808"/>
      <c r="DV124" s="895" t="s">
        <v>233</v>
      </c>
      <c r="DW124" s="896"/>
      <c r="DX124" s="896"/>
      <c r="DY124" s="896"/>
      <c r="DZ124" s="897"/>
    </row>
    <row r="125" spans="1:130" s="247" customFormat="1" ht="26.25" customHeight="1" x14ac:dyDescent="0.15">
      <c r="A125" s="864"/>
      <c r="B125" s="865"/>
      <c r="C125" s="868" t="s">
        <v>465</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233</v>
      </c>
      <c r="AB125" s="824"/>
      <c r="AC125" s="824"/>
      <c r="AD125" s="824"/>
      <c r="AE125" s="825"/>
      <c r="AF125" s="826" t="s">
        <v>233</v>
      </c>
      <c r="AG125" s="824"/>
      <c r="AH125" s="824"/>
      <c r="AI125" s="824"/>
      <c r="AJ125" s="825"/>
      <c r="AK125" s="826" t="s">
        <v>233</v>
      </c>
      <c r="AL125" s="824"/>
      <c r="AM125" s="824"/>
      <c r="AN125" s="824"/>
      <c r="AO125" s="825"/>
      <c r="AP125" s="871" t="s">
        <v>233</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233</v>
      </c>
      <c r="DH125" s="889"/>
      <c r="DI125" s="889"/>
      <c r="DJ125" s="889"/>
      <c r="DK125" s="889"/>
      <c r="DL125" s="889" t="s">
        <v>233</v>
      </c>
      <c r="DM125" s="889"/>
      <c r="DN125" s="889"/>
      <c r="DO125" s="889"/>
      <c r="DP125" s="889"/>
      <c r="DQ125" s="889" t="s">
        <v>233</v>
      </c>
      <c r="DR125" s="889"/>
      <c r="DS125" s="889"/>
      <c r="DT125" s="889"/>
      <c r="DU125" s="889"/>
      <c r="DV125" s="890" t="s">
        <v>233</v>
      </c>
      <c r="DW125" s="890"/>
      <c r="DX125" s="890"/>
      <c r="DY125" s="890"/>
      <c r="DZ125" s="891"/>
    </row>
    <row r="126" spans="1:130" s="247" customFormat="1" ht="26.25" customHeight="1" thickBot="1" x14ac:dyDescent="0.2">
      <c r="A126" s="864"/>
      <c r="B126" s="865"/>
      <c r="C126" s="868" t="s">
        <v>467</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233</v>
      </c>
      <c r="AB126" s="824"/>
      <c r="AC126" s="824"/>
      <c r="AD126" s="824"/>
      <c r="AE126" s="825"/>
      <c r="AF126" s="826" t="s">
        <v>233</v>
      </c>
      <c r="AG126" s="824"/>
      <c r="AH126" s="824"/>
      <c r="AI126" s="824"/>
      <c r="AJ126" s="825"/>
      <c r="AK126" s="826" t="s">
        <v>233</v>
      </c>
      <c r="AL126" s="824"/>
      <c r="AM126" s="824"/>
      <c r="AN126" s="824"/>
      <c r="AO126" s="825"/>
      <c r="AP126" s="871" t="s">
        <v>233</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233</v>
      </c>
      <c r="DH126" s="861"/>
      <c r="DI126" s="861"/>
      <c r="DJ126" s="861"/>
      <c r="DK126" s="861"/>
      <c r="DL126" s="861" t="s">
        <v>233</v>
      </c>
      <c r="DM126" s="861"/>
      <c r="DN126" s="861"/>
      <c r="DO126" s="861"/>
      <c r="DP126" s="861"/>
      <c r="DQ126" s="861" t="s">
        <v>233</v>
      </c>
      <c r="DR126" s="861"/>
      <c r="DS126" s="861"/>
      <c r="DT126" s="861"/>
      <c r="DU126" s="861"/>
      <c r="DV126" s="838" t="s">
        <v>233</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233</v>
      </c>
      <c r="AB127" s="824"/>
      <c r="AC127" s="824"/>
      <c r="AD127" s="824"/>
      <c r="AE127" s="825"/>
      <c r="AF127" s="826" t="s">
        <v>233</v>
      </c>
      <c r="AG127" s="824"/>
      <c r="AH127" s="824"/>
      <c r="AI127" s="824"/>
      <c r="AJ127" s="825"/>
      <c r="AK127" s="826" t="s">
        <v>233</v>
      </c>
      <c r="AL127" s="824"/>
      <c r="AM127" s="824"/>
      <c r="AN127" s="824"/>
      <c r="AO127" s="825"/>
      <c r="AP127" s="871" t="s">
        <v>233</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233</v>
      </c>
      <c r="DH127" s="861"/>
      <c r="DI127" s="861"/>
      <c r="DJ127" s="861"/>
      <c r="DK127" s="861"/>
      <c r="DL127" s="861" t="s">
        <v>233</v>
      </c>
      <c r="DM127" s="861"/>
      <c r="DN127" s="861"/>
      <c r="DO127" s="861"/>
      <c r="DP127" s="861"/>
      <c r="DQ127" s="861" t="s">
        <v>233</v>
      </c>
      <c r="DR127" s="861"/>
      <c r="DS127" s="861"/>
      <c r="DT127" s="861"/>
      <c r="DU127" s="861"/>
      <c r="DV127" s="838" t="s">
        <v>233</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68812</v>
      </c>
      <c r="AB128" s="845"/>
      <c r="AC128" s="845"/>
      <c r="AD128" s="845"/>
      <c r="AE128" s="846"/>
      <c r="AF128" s="847">
        <v>68812</v>
      </c>
      <c r="AG128" s="845"/>
      <c r="AH128" s="845"/>
      <c r="AI128" s="845"/>
      <c r="AJ128" s="846"/>
      <c r="AK128" s="847">
        <v>58939</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233</v>
      </c>
      <c r="BG128" s="831"/>
      <c r="BH128" s="831"/>
      <c r="BI128" s="831"/>
      <c r="BJ128" s="831"/>
      <c r="BK128" s="831"/>
      <c r="BL128" s="854"/>
      <c r="BM128" s="830">
        <v>14.4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493</v>
      </c>
      <c r="CQ128" s="772"/>
      <c r="CR128" s="772"/>
      <c r="CS128" s="772"/>
      <c r="CT128" s="772"/>
      <c r="CU128" s="772"/>
      <c r="CV128" s="772"/>
      <c r="CW128" s="772"/>
      <c r="CX128" s="772"/>
      <c r="CY128" s="772"/>
      <c r="CZ128" s="772"/>
      <c r="DA128" s="772"/>
      <c r="DB128" s="772"/>
      <c r="DC128" s="772"/>
      <c r="DD128" s="772"/>
      <c r="DE128" s="772"/>
      <c r="DF128" s="773"/>
      <c r="DG128" s="834" t="s">
        <v>233</v>
      </c>
      <c r="DH128" s="835"/>
      <c r="DI128" s="835"/>
      <c r="DJ128" s="835"/>
      <c r="DK128" s="835"/>
      <c r="DL128" s="835">
        <v>1374</v>
      </c>
      <c r="DM128" s="835"/>
      <c r="DN128" s="835"/>
      <c r="DO128" s="835"/>
      <c r="DP128" s="835"/>
      <c r="DQ128" s="835" t="s">
        <v>233</v>
      </c>
      <c r="DR128" s="835"/>
      <c r="DS128" s="835"/>
      <c r="DT128" s="835"/>
      <c r="DU128" s="835"/>
      <c r="DV128" s="836" t="s">
        <v>233</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494</v>
      </c>
      <c r="X129" s="821"/>
      <c r="Y129" s="821"/>
      <c r="Z129" s="822"/>
      <c r="AA129" s="823">
        <v>6245893</v>
      </c>
      <c r="AB129" s="824"/>
      <c r="AC129" s="824"/>
      <c r="AD129" s="824"/>
      <c r="AE129" s="825"/>
      <c r="AF129" s="826">
        <v>6066613</v>
      </c>
      <c r="AG129" s="824"/>
      <c r="AH129" s="824"/>
      <c r="AI129" s="824"/>
      <c r="AJ129" s="825"/>
      <c r="AK129" s="826">
        <v>6096467</v>
      </c>
      <c r="AL129" s="824"/>
      <c r="AM129" s="824"/>
      <c r="AN129" s="824"/>
      <c r="AO129" s="825"/>
      <c r="AP129" s="827"/>
      <c r="AQ129" s="828"/>
      <c r="AR129" s="828"/>
      <c r="AS129" s="828"/>
      <c r="AT129" s="829"/>
      <c r="AU129" s="285"/>
      <c r="AV129" s="285"/>
      <c r="AW129" s="285"/>
      <c r="AX129" s="793" t="s">
        <v>495</v>
      </c>
      <c r="AY129" s="794"/>
      <c r="AZ129" s="794"/>
      <c r="BA129" s="794"/>
      <c r="BB129" s="794"/>
      <c r="BC129" s="794"/>
      <c r="BD129" s="794"/>
      <c r="BE129" s="795"/>
      <c r="BF129" s="813" t="s">
        <v>233</v>
      </c>
      <c r="BG129" s="814"/>
      <c r="BH129" s="814"/>
      <c r="BI129" s="814"/>
      <c r="BJ129" s="814"/>
      <c r="BK129" s="814"/>
      <c r="BL129" s="815"/>
      <c r="BM129" s="813">
        <v>19.399999999999999</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496</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497</v>
      </c>
      <c r="X130" s="821"/>
      <c r="Y130" s="821"/>
      <c r="Z130" s="822"/>
      <c r="AA130" s="823">
        <v>976146</v>
      </c>
      <c r="AB130" s="824"/>
      <c r="AC130" s="824"/>
      <c r="AD130" s="824"/>
      <c r="AE130" s="825"/>
      <c r="AF130" s="826">
        <v>896333</v>
      </c>
      <c r="AG130" s="824"/>
      <c r="AH130" s="824"/>
      <c r="AI130" s="824"/>
      <c r="AJ130" s="825"/>
      <c r="AK130" s="826">
        <v>878626</v>
      </c>
      <c r="AL130" s="824"/>
      <c r="AM130" s="824"/>
      <c r="AN130" s="824"/>
      <c r="AO130" s="825"/>
      <c r="AP130" s="827"/>
      <c r="AQ130" s="828"/>
      <c r="AR130" s="828"/>
      <c r="AS130" s="828"/>
      <c r="AT130" s="829"/>
      <c r="AU130" s="285"/>
      <c r="AV130" s="285"/>
      <c r="AW130" s="285"/>
      <c r="AX130" s="793" t="s">
        <v>498</v>
      </c>
      <c r="AY130" s="794"/>
      <c r="AZ130" s="794"/>
      <c r="BA130" s="794"/>
      <c r="BB130" s="794"/>
      <c r="BC130" s="794"/>
      <c r="BD130" s="794"/>
      <c r="BE130" s="795"/>
      <c r="BF130" s="796">
        <v>4.0999999999999996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499</v>
      </c>
      <c r="X131" s="804"/>
      <c r="Y131" s="804"/>
      <c r="Z131" s="805"/>
      <c r="AA131" s="806">
        <v>5269747</v>
      </c>
      <c r="AB131" s="807"/>
      <c r="AC131" s="807"/>
      <c r="AD131" s="807"/>
      <c r="AE131" s="808"/>
      <c r="AF131" s="809">
        <v>5170280</v>
      </c>
      <c r="AG131" s="807"/>
      <c r="AH131" s="807"/>
      <c r="AI131" s="807"/>
      <c r="AJ131" s="808"/>
      <c r="AK131" s="809">
        <v>5217841</v>
      </c>
      <c r="AL131" s="807"/>
      <c r="AM131" s="807"/>
      <c r="AN131" s="807"/>
      <c r="AO131" s="808"/>
      <c r="AP131" s="810"/>
      <c r="AQ131" s="811"/>
      <c r="AR131" s="811"/>
      <c r="AS131" s="811"/>
      <c r="AT131" s="812"/>
      <c r="AU131" s="285"/>
      <c r="AV131" s="285"/>
      <c r="AW131" s="285"/>
      <c r="AX131" s="771" t="s">
        <v>500</v>
      </c>
      <c r="AY131" s="772"/>
      <c r="AZ131" s="772"/>
      <c r="BA131" s="772"/>
      <c r="BB131" s="772"/>
      <c r="BC131" s="772"/>
      <c r="BD131" s="772"/>
      <c r="BE131" s="773"/>
      <c r="BF131" s="774" t="s">
        <v>233</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501</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502</v>
      </c>
      <c r="W132" s="784"/>
      <c r="X132" s="784"/>
      <c r="Y132" s="784"/>
      <c r="Z132" s="785"/>
      <c r="AA132" s="786">
        <v>4.5517175679999999</v>
      </c>
      <c r="AB132" s="787"/>
      <c r="AC132" s="787"/>
      <c r="AD132" s="787"/>
      <c r="AE132" s="788"/>
      <c r="AF132" s="789">
        <v>3.7149825540000001</v>
      </c>
      <c r="AG132" s="787"/>
      <c r="AH132" s="787"/>
      <c r="AI132" s="787"/>
      <c r="AJ132" s="788"/>
      <c r="AK132" s="789">
        <v>4.0938771420000002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503</v>
      </c>
      <c r="W133" s="763"/>
      <c r="X133" s="763"/>
      <c r="Y133" s="763"/>
      <c r="Z133" s="764"/>
      <c r="AA133" s="765">
        <v>4.4000000000000004</v>
      </c>
      <c r="AB133" s="766"/>
      <c r="AC133" s="766"/>
      <c r="AD133" s="766"/>
      <c r="AE133" s="767"/>
      <c r="AF133" s="765">
        <v>4.2</v>
      </c>
      <c r="AG133" s="766"/>
      <c r="AH133" s="766"/>
      <c r="AI133" s="766"/>
      <c r="AJ133" s="767"/>
      <c r="AK133" s="765">
        <v>4.0999999999999996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F622gKDvARcrKsN+YxxN8tyBiqklQyCBDbhh+4SUIR+R+kZMo5/h6bwGNQNajT1k/E/gGWZQ16A3y9uLBYkaYg==" saltValue="QEzme5qxkYuwpJvLQ5e31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BD1" zoomScale="85" zoomScaleNormal="85" zoomScaleSheetLayoutView="85" workbookViewId="0">
      <selection activeCell="AQ50" sqref="AQ5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rVHe0kEcnNAzb0mdDxsdSSkWqB/hw6DLxZPm6vmBccEJfNY2VOD2tUxl763LO1AJi4LQRCGGfhclY7bXtBNRg==" saltValue="daKdeF/eD0IKNKRypcMY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W1" zoomScale="85" zoomScaleNormal="85" zoomScaleSheetLayoutView="55" workbookViewId="0">
      <selection sqref="A1:XFD1048576"/>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q2FyLdDdr6oOcIWW7jZXUIV7W9sgC3il+cI7rsxwAbiSo9HlSK/qUrN9DjOS8/f3GZCTuWyGyCJutflUvGqng==" saltValue="Nx543sGbSfjMb52ubYhdH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G1" zoomScale="70" zoomScaleSheetLayoutView="70" workbookViewId="0">
      <selection activeCell="M43" sqref="M43"/>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9"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80"/>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3" t="s">
        <v>512</v>
      </c>
      <c r="AL9" s="1194"/>
      <c r="AM9" s="1194"/>
      <c r="AN9" s="1195"/>
      <c r="AO9" s="313">
        <v>1835949</v>
      </c>
      <c r="AP9" s="313">
        <v>108105</v>
      </c>
      <c r="AQ9" s="314">
        <v>81607</v>
      </c>
      <c r="AR9" s="315">
        <v>32.5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3" t="s">
        <v>513</v>
      </c>
      <c r="AL10" s="1194"/>
      <c r="AM10" s="1194"/>
      <c r="AN10" s="1195"/>
      <c r="AO10" s="316">
        <v>12683</v>
      </c>
      <c r="AP10" s="316">
        <v>747</v>
      </c>
      <c r="AQ10" s="317">
        <v>8429</v>
      </c>
      <c r="AR10" s="318">
        <v>-91.1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3" t="s">
        <v>514</v>
      </c>
      <c r="AL11" s="1194"/>
      <c r="AM11" s="1194"/>
      <c r="AN11" s="1195"/>
      <c r="AO11" s="316">
        <v>221654</v>
      </c>
      <c r="AP11" s="316">
        <v>13052</v>
      </c>
      <c r="AQ11" s="317">
        <v>12564</v>
      </c>
      <c r="AR11" s="318">
        <v>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3" t="s">
        <v>515</v>
      </c>
      <c r="AL12" s="1194"/>
      <c r="AM12" s="1194"/>
      <c r="AN12" s="1195"/>
      <c r="AO12" s="316" t="s">
        <v>516</v>
      </c>
      <c r="AP12" s="316" t="s">
        <v>516</v>
      </c>
      <c r="AQ12" s="317">
        <v>603</v>
      </c>
      <c r="AR12" s="318" t="s">
        <v>516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3" t="s">
        <v>517</v>
      </c>
      <c r="AL13" s="1194"/>
      <c r="AM13" s="1194"/>
      <c r="AN13" s="1195"/>
      <c r="AO13" s="316" t="s">
        <v>516</v>
      </c>
      <c r="AP13" s="316" t="s">
        <v>516</v>
      </c>
      <c r="AQ13" s="317">
        <v>5</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3" t="s">
        <v>518</v>
      </c>
      <c r="AL14" s="1194"/>
      <c r="AM14" s="1194"/>
      <c r="AN14" s="1195"/>
      <c r="AO14" s="316">
        <v>97542</v>
      </c>
      <c r="AP14" s="316">
        <v>5744</v>
      </c>
      <c r="AQ14" s="317">
        <v>4049</v>
      </c>
      <c r="AR14" s="318">
        <v>41.9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3" t="s">
        <v>519</v>
      </c>
      <c r="AL15" s="1194"/>
      <c r="AM15" s="1194"/>
      <c r="AN15" s="1195"/>
      <c r="AO15" s="316">
        <v>39159</v>
      </c>
      <c r="AP15" s="316">
        <v>2306</v>
      </c>
      <c r="AQ15" s="317">
        <v>2220</v>
      </c>
      <c r="AR15" s="318">
        <v>3.9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6" t="s">
        <v>520</v>
      </c>
      <c r="AL16" s="1197"/>
      <c r="AM16" s="1197"/>
      <c r="AN16" s="1198"/>
      <c r="AO16" s="316">
        <v>-151289</v>
      </c>
      <c r="AP16" s="316">
        <v>-8908</v>
      </c>
      <c r="AQ16" s="317">
        <v>-7287</v>
      </c>
      <c r="AR16" s="318">
        <v>22.2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6" t="s">
        <v>187</v>
      </c>
      <c r="AL17" s="1197"/>
      <c r="AM17" s="1197"/>
      <c r="AN17" s="1198"/>
      <c r="AO17" s="316">
        <v>2055698</v>
      </c>
      <c r="AP17" s="316">
        <v>121044</v>
      </c>
      <c r="AQ17" s="317">
        <v>102189</v>
      </c>
      <c r="AR17" s="318">
        <v>18.5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90" t="s">
        <v>525</v>
      </c>
      <c r="AL21" s="1191"/>
      <c r="AM21" s="1191"/>
      <c r="AN21" s="1192"/>
      <c r="AO21" s="328">
        <v>11.48</v>
      </c>
      <c r="AP21" s="329">
        <v>9.43</v>
      </c>
      <c r="AQ21" s="330">
        <v>2.0499999999999998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90" t="s">
        <v>526</v>
      </c>
      <c r="AL22" s="1191"/>
      <c r="AM22" s="1191"/>
      <c r="AN22" s="1192"/>
      <c r="AO22" s="333">
        <v>94.9</v>
      </c>
      <c r="AP22" s="334">
        <v>96.9</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9"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80"/>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1" t="s">
        <v>530</v>
      </c>
      <c r="AL32" s="1182"/>
      <c r="AM32" s="1182"/>
      <c r="AN32" s="1183"/>
      <c r="AO32" s="343">
        <v>1009901</v>
      </c>
      <c r="AP32" s="343">
        <v>59465</v>
      </c>
      <c r="AQ32" s="344">
        <v>48351</v>
      </c>
      <c r="AR32" s="345">
        <v>23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1" t="s">
        <v>531</v>
      </c>
      <c r="AL33" s="1182"/>
      <c r="AM33" s="1182"/>
      <c r="AN33" s="1183"/>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1" t="s">
        <v>532</v>
      </c>
      <c r="AL34" s="1182"/>
      <c r="AM34" s="1182"/>
      <c r="AN34" s="1183"/>
      <c r="AO34" s="343" t="s">
        <v>516</v>
      </c>
      <c r="AP34" s="343" t="s">
        <v>516</v>
      </c>
      <c r="AQ34" s="344">
        <v>3</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1" t="s">
        <v>533</v>
      </c>
      <c r="AL35" s="1182"/>
      <c r="AM35" s="1182"/>
      <c r="AN35" s="1183"/>
      <c r="AO35" s="343">
        <v>141276</v>
      </c>
      <c r="AP35" s="343">
        <v>8319</v>
      </c>
      <c r="AQ35" s="344">
        <v>15327</v>
      </c>
      <c r="AR35" s="345">
        <v>-45.7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1" t="s">
        <v>534</v>
      </c>
      <c r="AL36" s="1182"/>
      <c r="AM36" s="1182"/>
      <c r="AN36" s="1183"/>
      <c r="AO36" s="343" t="s">
        <v>516</v>
      </c>
      <c r="AP36" s="343" t="s">
        <v>516</v>
      </c>
      <c r="AQ36" s="344">
        <v>3222</v>
      </c>
      <c r="AR36" s="345" t="s">
        <v>516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1" t="s">
        <v>535</v>
      </c>
      <c r="AL37" s="1182"/>
      <c r="AM37" s="1182"/>
      <c r="AN37" s="1183"/>
      <c r="AO37" s="343" t="s">
        <v>516</v>
      </c>
      <c r="AP37" s="343" t="s">
        <v>516</v>
      </c>
      <c r="AQ37" s="344">
        <v>486</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4" t="s">
        <v>536</v>
      </c>
      <c r="AL38" s="1185"/>
      <c r="AM38" s="1185"/>
      <c r="AN38" s="1186"/>
      <c r="AO38" s="346" t="s">
        <v>516</v>
      </c>
      <c r="AP38" s="346" t="s">
        <v>516</v>
      </c>
      <c r="AQ38" s="347">
        <v>7</v>
      </c>
      <c r="AR38" s="335" t="s">
        <v>516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4" t="s">
        <v>537</v>
      </c>
      <c r="AL39" s="1185"/>
      <c r="AM39" s="1185"/>
      <c r="AN39" s="1186"/>
      <c r="AO39" s="343">
        <v>-58939</v>
      </c>
      <c r="AP39" s="343">
        <v>-3470</v>
      </c>
      <c r="AQ39" s="344">
        <v>-3375</v>
      </c>
      <c r="AR39" s="345">
        <v>2.8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1" t="s">
        <v>538</v>
      </c>
      <c r="AL40" s="1182"/>
      <c r="AM40" s="1182"/>
      <c r="AN40" s="1183"/>
      <c r="AO40" s="343">
        <v>-878626</v>
      </c>
      <c r="AP40" s="343">
        <v>-51736</v>
      </c>
      <c r="AQ40" s="344">
        <v>-44517</v>
      </c>
      <c r="AR40" s="345">
        <v>16.2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7" t="s">
        <v>299</v>
      </c>
      <c r="AL41" s="1188"/>
      <c r="AM41" s="1188"/>
      <c r="AN41" s="1189"/>
      <c r="AO41" s="343">
        <v>213612</v>
      </c>
      <c r="AP41" s="343">
        <v>12578</v>
      </c>
      <c r="AQ41" s="344">
        <v>19506</v>
      </c>
      <c r="AR41" s="345">
        <v>-35.5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4" t="s">
        <v>507</v>
      </c>
      <c r="AN49" s="1176" t="s">
        <v>542</v>
      </c>
      <c r="AO49" s="1177"/>
      <c r="AP49" s="1177"/>
      <c r="AQ49" s="1177"/>
      <c r="AR49" s="117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5"/>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1283066</v>
      </c>
      <c r="AN51" s="365">
        <v>69524</v>
      </c>
      <c r="AO51" s="366">
        <v>17.899999999999999</v>
      </c>
      <c r="AP51" s="367">
        <v>77577</v>
      </c>
      <c r="AQ51" s="368">
        <v>-9</v>
      </c>
      <c r="AR51" s="369">
        <v>26.9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646875</v>
      </c>
      <c r="AN52" s="373">
        <v>35051</v>
      </c>
      <c r="AO52" s="374">
        <v>-11.9</v>
      </c>
      <c r="AP52" s="375">
        <v>40870</v>
      </c>
      <c r="AQ52" s="376">
        <v>5.2</v>
      </c>
      <c r="AR52" s="377">
        <v>-17.100000000000001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1224195</v>
      </c>
      <c r="AN53" s="365">
        <v>67572</v>
      </c>
      <c r="AO53" s="366">
        <v>-2.8</v>
      </c>
      <c r="AP53" s="367">
        <v>67293</v>
      </c>
      <c r="AQ53" s="368">
        <v>-13.3</v>
      </c>
      <c r="AR53" s="369">
        <v>10.5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628137</v>
      </c>
      <c r="AN54" s="373">
        <v>34671</v>
      </c>
      <c r="AO54" s="374">
        <v>-1.1000000000000001</v>
      </c>
      <c r="AP54" s="375">
        <v>35076</v>
      </c>
      <c r="AQ54" s="376">
        <v>-14.2</v>
      </c>
      <c r="AR54" s="377">
        <v>13.1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1401843</v>
      </c>
      <c r="AN55" s="365">
        <v>78804</v>
      </c>
      <c r="AO55" s="366">
        <v>16.600000000000001</v>
      </c>
      <c r="AP55" s="367">
        <v>67343</v>
      </c>
      <c r="AQ55" s="368">
        <v>0.1</v>
      </c>
      <c r="AR55" s="369">
        <v>16.5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867157</v>
      </c>
      <c r="AN56" s="373">
        <v>48747</v>
      </c>
      <c r="AO56" s="374">
        <v>40.6</v>
      </c>
      <c r="AP56" s="375">
        <v>32865</v>
      </c>
      <c r="AQ56" s="376">
        <v>-6.3</v>
      </c>
      <c r="AR56" s="377">
        <v>46.9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1453054</v>
      </c>
      <c r="AN57" s="365">
        <v>83408</v>
      </c>
      <c r="AO57" s="366">
        <v>5.8</v>
      </c>
      <c r="AP57" s="367">
        <v>73475</v>
      </c>
      <c r="AQ57" s="368">
        <v>9.1</v>
      </c>
      <c r="AR57" s="369">
        <v>-3.3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725173</v>
      </c>
      <c r="AN58" s="373">
        <v>41626</v>
      </c>
      <c r="AO58" s="374">
        <v>-14.6</v>
      </c>
      <c r="AP58" s="375">
        <v>43072</v>
      </c>
      <c r="AQ58" s="376">
        <v>31.1</v>
      </c>
      <c r="AR58" s="377">
        <v>-45.7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1852434</v>
      </c>
      <c r="AN59" s="365">
        <v>109076</v>
      </c>
      <c r="AO59" s="366">
        <v>30.8</v>
      </c>
      <c r="AP59" s="367">
        <v>87464</v>
      </c>
      <c r="AQ59" s="368">
        <v>19</v>
      </c>
      <c r="AR59" s="369">
        <v>11.8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500486</v>
      </c>
      <c r="AN60" s="373">
        <v>29470</v>
      </c>
      <c r="AO60" s="374">
        <v>-29.2</v>
      </c>
      <c r="AP60" s="375">
        <v>47479</v>
      </c>
      <c r="AQ60" s="376">
        <v>10.199999999999999</v>
      </c>
      <c r="AR60" s="377">
        <v>-39.4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1442918</v>
      </c>
      <c r="AN61" s="380">
        <v>81677</v>
      </c>
      <c r="AO61" s="381">
        <v>13.7</v>
      </c>
      <c r="AP61" s="382">
        <v>74630</v>
      </c>
      <c r="AQ61" s="383">
        <v>1.2</v>
      </c>
      <c r="AR61" s="369">
        <v>12.5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673566</v>
      </c>
      <c r="AN62" s="373">
        <v>37913</v>
      </c>
      <c r="AO62" s="374">
        <v>-3.2</v>
      </c>
      <c r="AP62" s="375">
        <v>39872</v>
      </c>
      <c r="AQ62" s="376">
        <v>5.2</v>
      </c>
      <c r="AR62" s="377">
        <v>-8.4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crAZraN4uPKnkhDUQuTloMEKJIoSAebWkpT++Fe83EqpAhgqy3Bg57i+VX9gp5vqasYJVd4QAJW/S2dZmLEYBA==" saltValue="vZ2WLYDj5pyryseZxtvu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A79" zoomScale="85" zoomScaleNormal="85" zoomScaleSheetLayoutView="55" workbookViewId="0">
      <selection activeCell="BJ103" sqref="BJ10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BV58Y1RlInFySYBaaftvStpKjl3pcJnwuZC7dvfbZOQEkKIqZpiYt+JDnlZUWtxqauqL8zpLJX8lsRJ0zjySng==" saltValue="jWtNYU5bzRkZMfG4bxVe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61" zoomScale="70" zoomScaleNormal="70" zoomScaleSheetLayoutView="55" workbookViewId="0">
      <selection activeCell="BI86" sqref="BI86"/>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504</v>
      </c>
    </row>
  </sheetData>
  <sheetProtection algorithmName="SHA-512" hashValue="KIgNo0Vg8Xv/4x95kSu6RXYxeOq2iWUSUTofagmJsHJSYUacdu9/zv7DETqj0VJHhAuEvyQ3A7ixdnIgQEWk+A==" saltValue="DMx+0xZAOBk6Pn2SCxFD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7"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99" t="s">
        <v>3</v>
      </c>
      <c r="D47" s="1199"/>
      <c r="E47" s="1200"/>
      <c r="F47" s="11">
        <v>22.12</v>
      </c>
      <c r="G47" s="12">
        <v>23.05</v>
      </c>
      <c r="H47" s="12">
        <v>23.38</v>
      </c>
      <c r="I47" s="12">
        <v>23.63</v>
      </c>
      <c r="J47" s="13">
        <v>23.48</v>
      </c>
    </row>
    <row r="48" spans="2:10" ht="57.75" customHeight="1" x14ac:dyDescent="0.15">
      <c r="B48" s="14"/>
      <c r="C48" s="1201" t="s">
        <v>4</v>
      </c>
      <c r="D48" s="1201"/>
      <c r="E48" s="1202"/>
      <c r="F48" s="15">
        <v>7.69</v>
      </c>
      <c r="G48" s="16">
        <v>6.03</v>
      </c>
      <c r="H48" s="16">
        <v>4.6900000000000004</v>
      </c>
      <c r="I48" s="16">
        <v>4.83</v>
      </c>
      <c r="J48" s="17">
        <v>5.7</v>
      </c>
    </row>
    <row r="49" spans="2:10" ht="57.75" customHeight="1" thickBot="1" x14ac:dyDescent="0.2">
      <c r="B49" s="18"/>
      <c r="C49" s="1203" t="s">
        <v>5</v>
      </c>
      <c r="D49" s="1203"/>
      <c r="E49" s="1204"/>
      <c r="F49" s="19" t="s">
        <v>562</v>
      </c>
      <c r="G49" s="20" t="s">
        <v>563</v>
      </c>
      <c r="H49" s="20" t="s">
        <v>564</v>
      </c>
      <c r="I49" s="20" t="s">
        <v>565</v>
      </c>
      <c r="J49" s="21">
        <v>0.85</v>
      </c>
    </row>
    <row r="50" spans="2:10" ht="13.5" customHeight="1" x14ac:dyDescent="0.15"/>
  </sheetData>
  <sheetProtection algorithmName="SHA-512" hashValue="A2hz5W42Q7a1IezAxo89fOA3d90ULWkwJlKTh/dMi10ArZjTvG/Aa7sm3rD4AU36eg5bLUbi2q0jkBfEQNnJPg==" saltValue="kv6IEYEv228lZNNS5Sbh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2021-03-03T07:14:42Z</cp:lastPrinted>
  <dcterms:created xsi:type="dcterms:W3CDTF">2021-02-05T04:51:15Z</dcterms:created>
  <dcterms:modified xsi:type="dcterms:W3CDTF">2021-03-03T07:14:45Z</dcterms:modified>
  <cp:category/>
</cp:coreProperties>
</file>