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7"/>
  <workbookPr/>
  <mc:AlternateContent xmlns:mc="http://schemas.openxmlformats.org/markup-compatibility/2006">
    <mc:Choice Requires="x15">
      <x15ac:absPath xmlns:x15ac="http://schemas.microsoft.com/office/spreadsheetml/2010/11/ac" url="D:\ASKT1528\Desktop\R8.8.18（9.11〆切）令和６年度財政状況資料集の作成について（２回目・地方公会計関係）\04_提出\（提出用）公表データと結合データ\"/>
    </mc:Choice>
  </mc:AlternateContent>
  <xr:revisionPtr revIDLastSave="0" documentId="13_ncr:1_{8ACBAC5B-2F6A-4192-9D5C-22F6633BDBF3}" xr6:coauthVersionLast="36" xr6:coauthVersionMax="36" xr10:uidLastSave="{00000000-0000-0000-0000-000000000000}"/>
  <bookViews>
    <workbookView xWindow="0" yWindow="0" windowWidth="2880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BE35" i="10"/>
  <c r="BW34" i="10"/>
  <c r="BW35" i="10" s="1"/>
  <c r="BW36" i="10" s="1"/>
  <c r="BW37" i="10" s="1"/>
  <c r="BE34" i="10"/>
  <c r="C34" i="10"/>
  <c r="CO34" i="10" l="1"/>
  <c r="CO35" i="10" s="1"/>
  <c r="C35" i="10"/>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l="1"/>
  <c r="AM35" i="10" s="1"/>
  <c r="AM36" i="10" s="1"/>
</calcChain>
</file>

<file path=xl/sharedStrings.xml><?xml version="1.0" encoding="utf-8"?>
<sst xmlns="http://schemas.openxmlformats.org/spreadsheetml/2006/main" count="1153" uniqueCount="577">
  <si>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</si>
  <si>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</si>
  <si>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</si>
  <si>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</si>
  <si>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</si>
  <si>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</si>
  <si>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</si>
  <si>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</si>
  <si>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</si>
  <si>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</si>
  <si>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</si>
  <si>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</si>
  <si>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</si>
  <si>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</si>
  <si>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</si>
  <si>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</si>
  <si>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</si>
  <si>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</si>
  <si>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</si>
  <si>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</si>
  <si>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</si>
  <si>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</si>
  <si>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</si>
  <si>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</si>
  <si>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</si>
  <si>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</si>
  <si>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</si>
  <si>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</si>
  <si>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</si>
  <si>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</si>
  <si>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</si>
  <si>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</si>
  <si>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</si>
  <si>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</si>
  <si>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</si>
  <si>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</si>
  <si>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</si>
  <si>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</si>
  <si>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</si>
  <si>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</si>
  <si>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</si>
  <si>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</si>
  <si>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</si>
  <si>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</si>
  <si>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</si>
  <si>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</si>
  <si>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</si>
  <si>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</si>
  <si>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</si>
  <si>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</si>
  <si>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</si>
  <si>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</si>
  <si>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</si>
  <si>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</si>
  <si>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</si>
  <si>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</si>
  <si>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</si>
  <si>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</si>
  <si>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</si>
  <si>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</si>
  <si>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</si>
  <si>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</si>
  <si>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</si>
  <si>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</si>
  <si>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</si>
  <si>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</si>
  <si>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</si>
  <si>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</si>
  <si>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</si>
  <si>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</si>
  <si>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</si>
  <si>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</si>
  <si>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</si>
  <si>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</si>
  <si>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</si>
  <si>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</si>
  <si>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</si>
  <si>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</si>
  <si>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</si>
  <si>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</si>
  <si>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</si>
  <si>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</si>
  <si>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</si>
  <si>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</si>
  <si>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</si>
  <si>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</si>
  <si>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</si>
  <si>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</si>
  <si>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</si>
  <si>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</si>
  <si>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</si>
  <si>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</si>
  <si>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</si>
  <si>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</si>
  <si>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芦北町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</si>
  <si>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</si>
  <si>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</si>
  <si>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</si>
  <si>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</si>
  <si>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</si>
  <si>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</si>
  <si>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</si>
  <si>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</si>
  <si>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</si>
  <si>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</si>
  <si>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</si>
  <si>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</si>
  <si>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</si>
  <si>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</si>
  <si>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</si>
  <si>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</si>
  <si>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</si>
  <si>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</si>
  <si>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</si>
  <si>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</si>
  <si>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</si>
  <si>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</si>
  <si>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</si>
  <si>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</si>
  <si>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</si>
  <si>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</si>
  <si>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</si>
  <si>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</si>
  <si>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</si>
  <si>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</si>
  <si>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</si>
  <si>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</si>
  <si>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</si>
  <si>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</si>
  <si>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</si>
  <si>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</si>
  <si>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</si>
  <si>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</si>
  <si>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</si>
  <si>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</si>
  <si>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</si>
  <si>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</si>
  <si>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</si>
  <si>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</si>
  <si>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</si>
  <si>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</si>
  <si>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</si>
  <si>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</si>
  <si>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</si>
  <si>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</si>
  <si>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</si>
  <si>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</si>
  <si>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</si>
  <si>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</si>
  <si>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</si>
  <si>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</si>
  <si>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</si>
  <si>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</si>
  <si>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</si>
  <si>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</si>
  <si>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</si>
  <si>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</si>
  <si>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</si>
  <si>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</si>
  <si>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</si>
  <si>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</si>
  <si>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</si>
  <si>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</si>
  <si>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</si>
  <si>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</si>
  <si>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</si>
  <si>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</si>
  <si>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</si>
  <si>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</si>
  <si>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</si>
  <si>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</si>
  <si>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</si>
  <si>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</si>
  <si>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</si>
  <si>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</si>
  <si>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</si>
  <si>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</si>
  <si>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</si>
  <si>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</si>
  <si>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</si>
  <si>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</si>
  <si>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</si>
  <si>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</si>
  <si>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</si>
  <si>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</si>
  <si>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</si>
  <si>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</si>
  <si>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</si>
  <si>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</si>
  <si>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</si>
  <si>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</si>
  <si>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</si>
  <si>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</si>
  <si>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</si>
  <si>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</si>
  <si>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</si>
  <si>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</si>
  <si>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</si>
  <si>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</si>
  <si>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</si>
  <si>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</si>
  <si>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</si>
  <si>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</si>
  <si>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</si>
  <si>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熊本県芦北町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</si>
  <si>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</si>
  <si>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</si>
  <si>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</si>
  <si>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</si>
  <si>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</si>
  <si>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</si>
  <si>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</si>
  <si>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</si>
  <si>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</si>
  <si>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</si>
  <si>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</si>
  <si>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</si>
  <si>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</si>
  <si>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</si>
  <si>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</si>
  <si>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</si>
  <si>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</si>
  <si>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</si>
  <si>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</si>
  <si>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</si>
  <si>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</si>
  <si>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</si>
  <si>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</si>
  <si>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</si>
  <si>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</si>
  <si>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</si>
  <si>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</si>
  <si>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</si>
  <si>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</si>
  <si>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</si>
  <si>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</si>
  <si>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</si>
  <si>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</si>
  <si>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</si>
  <si>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</si>
  <si>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</si>
  <si>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</si>
  <si>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</si>
  <si>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</si>
  <si>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</si>
  <si>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</si>
  <si>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</si>
  <si>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</si>
  <si>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</si>
  <si>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</si>
  <si>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</si>
  <si>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</si>
  <si>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</si>
  <si>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</si>
  <si>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</si>
  <si>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</si>
  <si>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</si>
  <si>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</si>
  <si>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</si>
  <si>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</si>
  <si>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</si>
  <si>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</si>
  <si>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</si>
  <si>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</si>
  <si>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</si>
  <si>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</si>
  <si>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</si>
  <si>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</si>
  <si>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</si>
  <si>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</si>
  <si>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</si>
  <si>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</si>
  <si>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</si>
  <si>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</si>
  <si>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</si>
  <si>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</si>
  <si>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</si>
  <si>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</si>
  <si>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</si>
  <si>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</si>
  <si>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</si>
  <si>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</si>
  <si>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</si>
  <si>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</si>
  <si>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</si>
  <si>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</si>
  <si>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</si>
  <si>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</si>
  <si>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</si>
  <si>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</si>
  <si>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</si>
  <si>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</si>
  <si>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</si>
  <si>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</si>
  <si>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</si>
  <si>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</si>
  <si>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</si>
  <si>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</si>
  <si>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</si>
  <si>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</si>
  <si>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</si>
  <si>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</si>
  <si>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</si>
  <si>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</si>
  <si>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</si>
  <si>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</si>
  <si>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</si>
  <si>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</si>
  <si>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</si>
  <si>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</si>
  <si>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</si>
  <si>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</si>
  <si>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</si>
  <si>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</si>
  <si>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</si>
  <si>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</si>
  <si>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</si>
  <si>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</si>
  <si>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</si>
  <si>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</si>
  <si>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</si>
  <si>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</si>
  <si>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</si>
  <si>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</si>
  <si>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</si>
  <si>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</si>
  <si>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</si>
  <si>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</si>
  <si>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</si>
  <si>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</si>
  <si>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</si>
  <si>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</si>
  <si>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</si>
  <si>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</si>
  <si>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</si>
  <si>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</si>
  <si>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</si>
  <si>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</si>
  <si>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</si>
  <si>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</si>
  <si>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</si>
  <si>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</si>
  <si>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</si>
  <si>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</si>
  <si>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</si>
  <si>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</si>
  <si>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</si>
  <si>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</si>
  <si>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</si>
  <si>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</si>
  <si>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</si>
  <si>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</si>
  <si>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</si>
  <si>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</si>
  <si>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</si>
  <si>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熊本県芦北町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</si>
  <si>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</si>
  <si>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</si>
  <si>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</si>
  <si>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</si>
  <si>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</si>
  <si>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</si>
  <si>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</si>
  <si>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</si>
  <si>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</si>
  <si>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</si>
  <si>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</si>
  <si>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</si>
  <si>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</si>
  <si>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</si>
  <si>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</si>
  <si>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</si>
  <si>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</si>
  <si>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</si>
  <si>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</si>
  <si>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</si>
  <si>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町有温泉事業特別会計</t>
    <phoneticPr fontId="5"/>
  </si>
  <si>
    <t>奨学資金貸付特別会計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</si>
  <si>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</si>
  <si>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</si>
  <si>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</si>
  <si>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</si>
  <si>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</si>
  <si>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</si>
  <si>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</si>
  <si>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</si>
  <si>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</si>
  <si>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</si>
  <si>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</si>
  <si>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</si>
  <si>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</si>
  <si>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</si>
  <si>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</si>
  <si>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</si>
  <si>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</si>
  <si>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</si>
  <si>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農業集落排水事業会計</t>
    <phoneticPr fontId="5"/>
  </si>
  <si>
    <t>生活排水事業会計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</si>
  <si>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</si>
  <si>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</si>
  <si>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</si>
  <si>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</si>
  <si>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</si>
  <si>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</si>
  <si>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</si>
  <si>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</si>
  <si>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</si>
  <si>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</si>
  <si>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</si>
  <si>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</si>
  <si>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</si>
  <si>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</si>
  <si>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</si>
  <si>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</si>
  <si>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</si>
  <si>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</si>
  <si>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</si>
  <si>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</si>
  <si>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</si>
  <si>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</si>
  <si>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</si>
  <si>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</si>
  <si>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</si>
  <si>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</si>
  <si>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</si>
  <si>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</si>
  <si>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</si>
  <si>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</si>
  <si>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</si>
  <si>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</si>
  <si>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</si>
  <si>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</si>
  <si>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</si>
  <si>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</si>
  <si>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</si>
  <si>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</si>
  <si>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</si>
  <si>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</si>
  <si>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</si>
  <si>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</si>
  <si>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</si>
  <si>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</si>
  <si>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</si>
  <si>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</si>
  <si>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</si>
  <si>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</si>
  <si>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</si>
  <si>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</si>
  <si>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</si>
  <si>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下水道事業会計（農業集落排水事業）</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</si>
  <si>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</si>
  <si>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</si>
  <si>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下水道事業会計（生活排水処理事業）</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</si>
  <si>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</si>
  <si>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</si>
  <si>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</si>
  <si>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</si>
  <si>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</si>
  <si>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</si>
  <si>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</si>
  <si>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</si>
  <si>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</si>
  <si>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</si>
  <si>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</si>
  <si>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</si>
  <si>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</si>
  <si>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</si>
  <si>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</si>
  <si>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</si>
  <si>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</si>
  <si>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</si>
  <si>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</si>
  <si>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</si>
  <si>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</si>
  <si>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</si>
  <si>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</si>
  <si>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</si>
  <si>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</si>
  <si>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</si>
  <si>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</si>
  <si>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</si>
  <si>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</si>
  <si>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</si>
  <si>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</si>
  <si>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</si>
  <si>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</si>
  <si>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</si>
  <si>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</si>
  <si>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</si>
  <si>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</si>
  <si>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</si>
  <si>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</si>
  <si>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</si>
  <si>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</si>
  <si>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</si>
  <si>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</si>
  <si>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</si>
  <si>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</si>
  <si>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</si>
  <si>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</si>
  <si>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</si>
  <si>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</si>
  <si>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</si>
  <si>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</si>
  <si>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</si>
  <si>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</si>
  <si>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</si>
  <si>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</si>
  <si>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</si>
  <si>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</si>
  <si>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</si>
  <si>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</si>
  <si>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</si>
  <si>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</si>
  <si>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</si>
  <si>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</si>
  <si>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</si>
  <si>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</si>
  <si>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</si>
  <si>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</si>
  <si>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</si>
  <si>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</si>
  <si>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</si>
  <si>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</si>
  <si>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</si>
  <si>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</si>
  <si>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</si>
  <si>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</si>
  <si>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</si>
  <si>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</si>
  <si>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</si>
  <si>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</si>
  <si>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</si>
  <si>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</si>
  <si>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</si>
  <si>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3.28</t>
  </si>
  <si>
    <t>▲ 7.52</t>
  </si>
  <si>
    <t>一般会計</t>
  </si>
  <si>
    <t>水道事業会計</t>
  </si>
  <si>
    <t>介護保険事業特別会計</t>
  </si>
  <si>
    <t>国民健康保険事業特別会計</t>
  </si>
  <si>
    <t>農業集落排水事業会計</t>
  </si>
  <si>
    <t>奨学資金貸付特別会計</t>
  </si>
  <si>
    <t>後期高齢者医療事業特別会計</t>
  </si>
  <si>
    <t>生活排水事業会計</t>
  </si>
  <si>
    <t>その他会計（赤字）</t>
  </si>
  <si>
    <t>その他会計（黒字）</t>
  </si>
  <si>
    <t>R02</t>
    <phoneticPr fontId="5"/>
  </si>
  <si>
    <t>R03</t>
    <phoneticPr fontId="5"/>
  </si>
  <si>
    <t>R04</t>
    <phoneticPr fontId="5"/>
  </si>
  <si>
    <t>R05</t>
    <phoneticPr fontId="5"/>
  </si>
  <si>
    <t>R06</t>
    <phoneticPr fontId="5"/>
  </si>
  <si>
    <t>御立岬</t>
    <rPh sb="0" eb="2">
      <t>オタチ</t>
    </rPh>
    <rPh sb="2" eb="3">
      <t>ミサキ</t>
    </rPh>
    <phoneticPr fontId="2"/>
  </si>
  <si>
    <t>あしきたマリンサービス</t>
  </si>
  <si>
    <t>熊本県市町村総合事務組合</t>
  </si>
  <si>
    <t>水俣芦北広域行政事務組合</t>
  </si>
  <si>
    <t>熊本県後期高齢者医療広域連合（一般会計）</t>
  </si>
  <si>
    <t>熊本県後期高齢者医療広域連合（後期高齢者医療特別会計）</t>
  </si>
  <si>
    <t>-</t>
    <phoneticPr fontId="2"/>
  </si>
  <si>
    <t>(まちづくり振興基金(R06年度末現在))</t>
    <phoneticPr fontId="2"/>
  </si>
  <si>
    <t>(町有施設整備基金(R06年度末現在))</t>
    <phoneticPr fontId="2"/>
  </si>
  <si>
    <t>(ふるさと応援寄附金基金(R06年度末現在))</t>
    <phoneticPr fontId="2"/>
  </si>
  <si>
    <t>(社会福祉振興基金(R06年度末現在))</t>
    <phoneticPr fontId="2"/>
  </si>
  <si>
    <t>(九州新幹線渇水対策等被害対策基金(R06年度末現在))</t>
    <phoneticPr fontId="5"/>
  </si>
  <si>
    <t>特別会計（交通災害共済事業）分を含む</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</si>
  <si>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</si>
  <si>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</si>
  <si>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</si>
  <si>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新たな施設整備に伴う起債発行は増加しているものの、普通交付税の算入率が高い起債を活用しているため、将来負担比率の大幅な上昇にはつながっておらず、将来負担比率は数値なしを維持している。
有形固定資産減価償却率については、新規公共施設の建設により類似団体を下回る水準となっている。今後も防災センターの建設等、公共施設等総合管理計画に基づき、必要な整備を計画的に進めていく。</t>
    <rPh sb="72" eb="74">
      <t>ショウライ</t>
    </rPh>
    <rPh sb="74" eb="76">
      <t>フタン</t>
    </rPh>
    <rPh sb="76" eb="78">
      <t>ヒリツ</t>
    </rPh>
    <rPh sb="79" eb="81">
      <t>スウチ</t>
    </rPh>
    <rPh sb="84" eb="86">
      <t>イジ</t>
    </rPh>
    <rPh sb="141" eb="143">
      <t>ボウサイ</t>
    </rPh>
    <rPh sb="148" eb="150">
      <t>ケンセツ</t>
    </rPh>
    <rPh sb="150" eb="151">
      <t>トウ</t>
    </rPh>
    <rPh sb="152" eb="154">
      <t>ヒツヨウ</t>
    </rPh>
    <rPh sb="155" eb="157">
      <t>セイビ</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</si>
  <si>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</si>
  <si>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</si>
  <si>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</si>
  <si>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</si>
  <si>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</si>
  <si>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</si>
  <si>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と実質公債費比率は、類似団体と比べて低い状況にある。これは、財政運営の基本方針として、毎年の新規地方債発行額を償還額以下に抑える取り組みを行ってきた結果である。しかし近年は地方債の発行額が増えており、また、公債費についても令和6年度決算額は前年度よりも増加している。今後も事業の必要性や優先度を踏まえた計画的な地方債の活用により、適正な財政運営に努めていく。</t>
    <rPh sb="109" eb="112">
      <t>コウサイヒ</t>
    </rPh>
    <rPh sb="117" eb="119">
      <t>レイワ</t>
    </rPh>
    <rPh sb="120" eb="122">
      <t>ネンド</t>
    </rPh>
    <rPh sb="122" eb="124">
      <t>ケッサン</t>
    </rPh>
    <rPh sb="124" eb="125">
      <t>ガク</t>
    </rPh>
    <rPh sb="156" eb="158">
      <t>テキセイ</t>
    </rPh>
    <rPh sb="159" eb="161">
      <t>ザイセイ</t>
    </rPh>
    <rPh sb="161" eb="163">
      <t>ウンエイ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</si>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</sst>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59071E9-2D24-4CCD-91D6-6F21D6F1550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0A8D-4AF9-B458-CA82C9B1283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118275</c:v>
                </c:pt>
                <c:pt idx="1">
                  <c:v>74094</c:v>
                </c:pt>
                <c:pt idx="2">
                  <c:v>137484</c:v>
                </c:pt>
                <c:pt idx="3">
                  <c:v>132710</c:v>
                </c:pt>
                <c:pt idx="4">
                  <c:v>101778</c:v>
                </c:pt>
              </c:numCache>
            </c:numRef>
          </c:val>
          <c:smooth val="0"/>
          <c:extLst>
            <c:ext xmlns:c16="http://schemas.microsoft.com/office/drawing/2014/chart" uri="{C3380CC4-5D6E-409C-BE32-E72D297353CC}">
              <c16:uniqueId val="{00000001-0A8D-4AF9-B458-CA82C9B1283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8.83</c:v>
                </c:pt>
                <c:pt idx="1">
                  <c:v>16.48</c:v>
                </c:pt>
                <c:pt idx="2">
                  <c:v>12.13</c:v>
                </c:pt>
                <c:pt idx="3">
                  <c:v>13.82</c:v>
                </c:pt>
                <c:pt idx="4">
                  <c:v>5.92</c:v>
                </c:pt>
              </c:numCache>
            </c:numRef>
          </c:val>
          <c:extLst>
            <c:ext xmlns:c16="http://schemas.microsoft.com/office/drawing/2014/chart" uri="{C3380CC4-5D6E-409C-BE32-E72D297353CC}">
              <c16:uniqueId val="{00000000-4AF3-405F-8C70-C77F8CE8916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21.08</c:v>
                </c:pt>
                <c:pt idx="1">
                  <c:v>20.09</c:v>
                </c:pt>
                <c:pt idx="2">
                  <c:v>22.26</c:v>
                </c:pt>
                <c:pt idx="3">
                  <c:v>22.08</c:v>
                </c:pt>
                <c:pt idx="4">
                  <c:v>21.5</c:v>
                </c:pt>
              </c:numCache>
            </c:numRef>
          </c:val>
          <c:extLst>
            <c:ext xmlns:c16="http://schemas.microsoft.com/office/drawing/2014/chart" uri="{C3380CC4-5D6E-409C-BE32-E72D297353CC}">
              <c16:uniqueId val="{00000001-4AF3-405F-8C70-C77F8CE8916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1.56</c:v>
                </c:pt>
                <c:pt idx="1">
                  <c:v>8.08</c:v>
                </c:pt>
                <c:pt idx="2">
                  <c:v>-3.28</c:v>
                </c:pt>
                <c:pt idx="3">
                  <c:v>1.81</c:v>
                </c:pt>
                <c:pt idx="4">
                  <c:v>-7.52</c:v>
                </c:pt>
              </c:numCache>
            </c:numRef>
          </c:val>
          <c:smooth val="0"/>
          <c:extLst>
            <c:ext xmlns:c16="http://schemas.microsoft.com/office/drawing/2014/chart" uri="{C3380CC4-5D6E-409C-BE32-E72D297353CC}">
              <c16:uniqueId val="{00000002-4AF3-405F-8C70-C77F8CE8916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0.65</c:v>
                </c:pt>
                <c:pt idx="8">
                  <c:v>#N/A</c:v>
                </c:pt>
                <c:pt idx="9">
                  <c:v>0</c:v>
                </c:pt>
              </c:numCache>
            </c:numRef>
          </c:val>
          <c:extLst>
            <c:ext xmlns:c16="http://schemas.microsoft.com/office/drawing/2014/chart" uri="{C3380CC4-5D6E-409C-BE32-E72D297353CC}">
              <c16:uniqueId val="{00000000-2B0D-4464-89F4-8ADE7EF64AF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B0D-4464-89F4-8ADE7EF64AF7}"/>
            </c:ext>
          </c:extLst>
        </c:ser>
        <c:ser>
          <c:idx val="2"/>
          <c:order val="2"/>
          <c:tx>
            <c:strRef>
              <c:f>データシート!$A$29</c:f>
              <c:strCache>
                <c:ptCount val="1"/>
                <c:pt idx="0">
                  <c:v>生活排水事業会計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#N/A</c:v>
                </c:pt>
                <c:pt idx="9">
                  <c:v>0.02</c:v>
                </c:pt>
              </c:numCache>
            </c:numRef>
          </c:val>
          <c:extLst>
            <c:ext xmlns:c16="http://schemas.microsoft.com/office/drawing/2014/chart" uri="{C3380CC4-5D6E-409C-BE32-E72D297353CC}">
              <c16:uniqueId val="{00000002-2B0D-4464-89F4-8ADE7EF64AF7}"/>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0.02</c:v>
                </c:pt>
                <c:pt idx="4">
                  <c:v>#N/A</c:v>
                </c:pt>
                <c:pt idx="5">
                  <c:v>0.03</c:v>
                </c:pt>
                <c:pt idx="6">
                  <c:v>#N/A</c:v>
                </c:pt>
                <c:pt idx="7">
                  <c:v>0.03</c:v>
                </c:pt>
                <c:pt idx="8">
                  <c:v>#N/A</c:v>
                </c:pt>
                <c:pt idx="9">
                  <c:v>0.03</c:v>
                </c:pt>
              </c:numCache>
            </c:numRef>
          </c:val>
          <c:extLst>
            <c:ext xmlns:c16="http://schemas.microsoft.com/office/drawing/2014/chart" uri="{C3380CC4-5D6E-409C-BE32-E72D297353CC}">
              <c16:uniqueId val="{00000003-2B0D-4464-89F4-8ADE7EF64AF7}"/>
            </c:ext>
          </c:extLst>
        </c:ser>
        <c:ser>
          <c:idx val="4"/>
          <c:order val="4"/>
          <c:tx>
            <c:strRef>
              <c:f>データシート!$A$31</c:f>
              <c:strCache>
                <c:ptCount val="1"/>
                <c:pt idx="0">
                  <c:v>奨学資金貸付特別会計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#N/A</c:v>
                </c:pt>
                <c:pt idx="9">
                  <c:v>0.1</c:v>
                </c:pt>
              </c:numCache>
            </c:numRef>
          </c:val>
          <c:extLst>
            <c:ext xmlns:c16="http://schemas.microsoft.com/office/drawing/2014/chart" uri="{C3380CC4-5D6E-409C-BE32-E72D297353CC}">
              <c16:uniqueId val="{00000004-2B0D-4464-89F4-8ADE7EF64AF7}"/>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#N/A</c:v>
                </c:pt>
                <c:pt idx="9">
                  <c:v>0.1</c:v>
                </c:pt>
              </c:numCache>
            </c:numRef>
          </c:val>
          <c:extLst>
            <c:ext xmlns:c16="http://schemas.microsoft.com/office/drawing/2014/chart" uri="{C3380CC4-5D6E-409C-BE32-E72D297353CC}">
              <c16:uniqueId val="{00000005-2B0D-4464-89F4-8ADE7EF64AF7}"/>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3.43</c:v>
                </c:pt>
                <c:pt idx="2">
                  <c:v>#N/A</c:v>
                </c:pt>
                <c:pt idx="3">
                  <c:v>3.65</c:v>
                </c:pt>
                <c:pt idx="4">
                  <c:v>#N/A</c:v>
                </c:pt>
                <c:pt idx="5">
                  <c:v>4.55</c:v>
                </c:pt>
                <c:pt idx="6">
                  <c:v>#N/A</c:v>
                </c:pt>
                <c:pt idx="7">
                  <c:v>2.96</c:v>
                </c:pt>
                <c:pt idx="8">
                  <c:v>#N/A</c:v>
                </c:pt>
                <c:pt idx="9">
                  <c:v>2.3199999999999998</c:v>
                </c:pt>
              </c:numCache>
            </c:numRef>
          </c:val>
          <c:extLst>
            <c:ext xmlns:c16="http://schemas.microsoft.com/office/drawing/2014/chart" uri="{C3380CC4-5D6E-409C-BE32-E72D297353CC}">
              <c16:uniqueId val="{00000006-2B0D-4464-89F4-8ADE7EF64AF7}"/>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3.75</c:v>
                </c:pt>
                <c:pt idx="2">
                  <c:v>#N/A</c:v>
                </c:pt>
                <c:pt idx="3">
                  <c:v>3.76</c:v>
                </c:pt>
                <c:pt idx="4">
                  <c:v>#N/A</c:v>
                </c:pt>
                <c:pt idx="5">
                  <c:v>4.47</c:v>
                </c:pt>
                <c:pt idx="6">
                  <c:v>#N/A</c:v>
                </c:pt>
                <c:pt idx="7">
                  <c:v>5.15</c:v>
                </c:pt>
                <c:pt idx="8">
                  <c:v>#N/A</c:v>
                </c:pt>
                <c:pt idx="9">
                  <c:v>5</c:v>
                </c:pt>
              </c:numCache>
            </c:numRef>
          </c:val>
          <c:extLst>
            <c:ext xmlns:c16="http://schemas.microsoft.com/office/drawing/2014/chart" uri="{C3380CC4-5D6E-409C-BE32-E72D297353CC}">
              <c16:uniqueId val="{00000007-2B0D-4464-89F4-8ADE7EF64AF7}"/>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5.2</c:v>
                </c:pt>
                <c:pt idx="2">
                  <c:v>#N/A</c:v>
                </c:pt>
                <c:pt idx="3">
                  <c:v>4.8499999999999996</c:v>
                </c:pt>
                <c:pt idx="4">
                  <c:v>#N/A</c:v>
                </c:pt>
                <c:pt idx="5">
                  <c:v>5.19</c:v>
                </c:pt>
                <c:pt idx="6">
                  <c:v>#N/A</c:v>
                </c:pt>
                <c:pt idx="7">
                  <c:v>5.4</c:v>
                </c:pt>
                <c:pt idx="8">
                  <c:v>#N/A</c:v>
                </c:pt>
                <c:pt idx="9">
                  <c:v>5.01</c:v>
                </c:pt>
              </c:numCache>
            </c:numRef>
          </c:val>
          <c:extLst>
            <c:ext xmlns:c16="http://schemas.microsoft.com/office/drawing/2014/chart" uri="{C3380CC4-5D6E-409C-BE32-E72D297353CC}">
              <c16:uniqueId val="{00000008-2B0D-4464-89F4-8ADE7EF64AF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8.82</c:v>
                </c:pt>
                <c:pt idx="2">
                  <c:v>#N/A</c:v>
                </c:pt>
                <c:pt idx="3">
                  <c:v>16.48</c:v>
                </c:pt>
                <c:pt idx="4">
                  <c:v>#N/A</c:v>
                </c:pt>
                <c:pt idx="5">
                  <c:v>12.12</c:v>
                </c:pt>
                <c:pt idx="6">
                  <c:v>#N/A</c:v>
                </c:pt>
                <c:pt idx="7">
                  <c:v>13.81</c:v>
                </c:pt>
                <c:pt idx="8">
                  <c:v>#N/A</c:v>
                </c:pt>
                <c:pt idx="9">
                  <c:v>5.81</c:v>
                </c:pt>
              </c:numCache>
            </c:numRef>
          </c:val>
          <c:extLst>
            <c:ext xmlns:c16="http://schemas.microsoft.com/office/drawing/2014/chart" uri="{C3380CC4-5D6E-409C-BE32-E72D297353CC}">
              <c16:uniqueId val="{00000009-2B0D-4464-89F4-8ADE7EF64AF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929</c:v>
                </c:pt>
                <c:pt idx="5">
                  <c:v>902</c:v>
                </c:pt>
                <c:pt idx="8">
                  <c:v>921</c:v>
                </c:pt>
                <c:pt idx="11">
                  <c:v>924</c:v>
                </c:pt>
                <c:pt idx="14">
                  <c:v>954</c:v>
                </c:pt>
              </c:numCache>
            </c:numRef>
          </c:val>
          <c:extLst>
            <c:ext xmlns:c16="http://schemas.microsoft.com/office/drawing/2014/chart" uri="{C3380CC4-5D6E-409C-BE32-E72D297353CC}">
              <c16:uniqueId val="{00000000-E908-4519-BF3A-01058186C93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908-4519-BF3A-01058186C93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908-4519-BF3A-01058186C93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2</c:v>
                </c:pt>
                <c:pt idx="9">
                  <c:v>2</c:v>
                </c:pt>
                <c:pt idx="12">
                  <c:v>2</c:v>
                </c:pt>
              </c:numCache>
            </c:numRef>
          </c:val>
          <c:extLst>
            <c:ext xmlns:c16="http://schemas.microsoft.com/office/drawing/2014/chart" uri="{C3380CC4-5D6E-409C-BE32-E72D297353CC}">
              <c16:uniqueId val="{00000003-E908-4519-BF3A-01058186C93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140</c:v>
                </c:pt>
                <c:pt idx="3">
                  <c:v>131</c:v>
                </c:pt>
                <c:pt idx="6">
                  <c:v>103</c:v>
                </c:pt>
                <c:pt idx="9">
                  <c:v>93</c:v>
                </c:pt>
                <c:pt idx="12">
                  <c:v>80</c:v>
                </c:pt>
              </c:numCache>
            </c:numRef>
          </c:val>
          <c:extLst>
            <c:ext xmlns:c16="http://schemas.microsoft.com/office/drawing/2014/chart" uri="{C3380CC4-5D6E-409C-BE32-E72D297353CC}">
              <c16:uniqueId val="{00000004-E908-4519-BF3A-01058186C93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908-4519-BF3A-01058186C93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908-4519-BF3A-01058186C93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1024</c:v>
                </c:pt>
                <c:pt idx="3">
                  <c:v>1039</c:v>
                </c:pt>
                <c:pt idx="6">
                  <c:v>1092</c:v>
                </c:pt>
                <c:pt idx="9">
                  <c:v>1120</c:v>
                </c:pt>
                <c:pt idx="12">
                  <c:v>1175</c:v>
                </c:pt>
              </c:numCache>
            </c:numRef>
          </c:val>
          <c:extLst>
            <c:ext xmlns:c16="http://schemas.microsoft.com/office/drawing/2014/chart" uri="{C3380CC4-5D6E-409C-BE32-E72D297353CC}">
              <c16:uniqueId val="{00000007-E908-4519-BF3A-01058186C93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235</c:v>
                </c:pt>
                <c:pt idx="2">
                  <c:v>#N/A</c:v>
                </c:pt>
                <c:pt idx="3">
                  <c:v>#N/A</c:v>
                </c:pt>
                <c:pt idx="4">
                  <c:v>268</c:v>
                </c:pt>
                <c:pt idx="5">
                  <c:v>#N/A</c:v>
                </c:pt>
                <c:pt idx="6">
                  <c:v>#N/A</c:v>
                </c:pt>
                <c:pt idx="7">
                  <c:v>276</c:v>
                </c:pt>
                <c:pt idx="8">
                  <c:v>#N/A</c:v>
                </c:pt>
                <c:pt idx="9">
                  <c:v>#N/A</c:v>
                </c:pt>
                <c:pt idx="10">
                  <c:v>291</c:v>
                </c:pt>
                <c:pt idx="11">
                  <c:v>#N/A</c:v>
                </c:pt>
                <c:pt idx="12">
                  <c:v>#N/A</c:v>
                </c:pt>
                <c:pt idx="13">
                  <c:v>303</c:v>
                </c:pt>
                <c:pt idx="14">
                  <c:v>#N/A</c:v>
                </c:pt>
              </c:numCache>
            </c:numRef>
          </c:val>
          <c:smooth val="0"/>
          <c:extLst>
            <c:ext xmlns:c16="http://schemas.microsoft.com/office/drawing/2014/chart" uri="{C3380CC4-5D6E-409C-BE32-E72D297353CC}">
              <c16:uniqueId val="{00000008-E908-4519-BF3A-01058186C93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9239</c:v>
                </c:pt>
                <c:pt idx="5">
                  <c:v>10463</c:v>
                </c:pt>
                <c:pt idx="8">
                  <c:v>10438</c:v>
                </c:pt>
                <c:pt idx="11">
                  <c:v>10217</c:v>
                </c:pt>
                <c:pt idx="14">
                  <c:v>10408</c:v>
                </c:pt>
              </c:numCache>
            </c:numRef>
          </c:val>
          <c:extLst>
            <c:ext xmlns:c16="http://schemas.microsoft.com/office/drawing/2014/chart" uri="{C3380CC4-5D6E-409C-BE32-E72D297353CC}">
              <c16:uniqueId val="{00000000-183B-487E-A108-570C034D88A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189</c:v>
                </c:pt>
                <c:pt idx="5">
                  <c:v>180</c:v>
                </c:pt>
                <c:pt idx="8">
                  <c:v>558</c:v>
                </c:pt>
                <c:pt idx="11">
                  <c:v>1020</c:v>
                </c:pt>
                <c:pt idx="14">
                  <c:v>1323</c:v>
                </c:pt>
              </c:numCache>
            </c:numRef>
          </c:val>
          <c:extLst>
            <c:ext xmlns:c16="http://schemas.microsoft.com/office/drawing/2014/chart" uri="{C3380CC4-5D6E-409C-BE32-E72D297353CC}">
              <c16:uniqueId val="{00000001-183B-487E-A108-570C034D88A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5185</c:v>
                </c:pt>
                <c:pt idx="5">
                  <c:v>4812</c:v>
                </c:pt>
                <c:pt idx="8">
                  <c:v>5444</c:v>
                </c:pt>
                <c:pt idx="11">
                  <c:v>5839</c:v>
                </c:pt>
                <c:pt idx="14">
                  <c:v>6009</c:v>
                </c:pt>
              </c:numCache>
            </c:numRef>
          </c:val>
          <c:extLst>
            <c:ext xmlns:c16="http://schemas.microsoft.com/office/drawing/2014/chart" uri="{C3380CC4-5D6E-409C-BE32-E72D297353CC}">
              <c16:uniqueId val="{00000002-183B-487E-A108-570C034D88A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83B-487E-A108-570C034D88A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83B-487E-A108-570C034D88A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83B-487E-A108-570C034D88A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1846</c:v>
                </c:pt>
                <c:pt idx="3">
                  <c:v>1709</c:v>
                </c:pt>
                <c:pt idx="6">
                  <c:v>1601</c:v>
                </c:pt>
                <c:pt idx="9">
                  <c:v>1729</c:v>
                </c:pt>
                <c:pt idx="12">
                  <c:v>1714</c:v>
                </c:pt>
              </c:numCache>
            </c:numRef>
          </c:val>
          <c:extLst>
            <c:ext xmlns:c16="http://schemas.microsoft.com/office/drawing/2014/chart" uri="{C3380CC4-5D6E-409C-BE32-E72D297353CC}">
              <c16:uniqueId val="{00000006-183B-487E-A108-570C034D88A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c:v>
                </c:pt>
                <c:pt idx="3">
                  <c:v>9</c:v>
                </c:pt>
                <c:pt idx="6">
                  <c:v>7</c:v>
                </c:pt>
                <c:pt idx="9">
                  <c:v>5</c:v>
                </c:pt>
                <c:pt idx="12">
                  <c:v>2</c:v>
                </c:pt>
              </c:numCache>
            </c:numRef>
          </c:val>
          <c:extLst>
            <c:ext xmlns:c16="http://schemas.microsoft.com/office/drawing/2014/chart" uri="{C3380CC4-5D6E-409C-BE32-E72D297353CC}">
              <c16:uniqueId val="{00000007-183B-487E-A108-570C034D88A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614</c:v>
                </c:pt>
                <c:pt idx="3">
                  <c:v>554</c:v>
                </c:pt>
                <c:pt idx="6">
                  <c:v>540</c:v>
                </c:pt>
                <c:pt idx="9">
                  <c:v>535</c:v>
                </c:pt>
                <c:pt idx="12">
                  <c:v>459</c:v>
                </c:pt>
              </c:numCache>
            </c:numRef>
          </c:val>
          <c:extLst>
            <c:ext xmlns:c16="http://schemas.microsoft.com/office/drawing/2014/chart" uri="{C3380CC4-5D6E-409C-BE32-E72D297353CC}">
              <c16:uniqueId val="{00000008-183B-487E-A108-570C034D88A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83B-487E-A108-570C034D88A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11424</c:v>
                </c:pt>
                <c:pt idx="3">
                  <c:v>12708</c:v>
                </c:pt>
                <c:pt idx="6">
                  <c:v>13281</c:v>
                </c:pt>
                <c:pt idx="9">
                  <c:v>13580</c:v>
                </c:pt>
                <c:pt idx="12">
                  <c:v>13670</c:v>
                </c:pt>
              </c:numCache>
            </c:numRef>
          </c:val>
          <c:extLst>
            <c:ext xmlns:c16="http://schemas.microsoft.com/office/drawing/2014/chart" uri="{C3380CC4-5D6E-409C-BE32-E72D297353CC}">
              <c16:uniqueId val="{0000000A-183B-487E-A108-570C034D88A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83B-487E-A108-570C034D88A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1420</c:v>
                </c:pt>
                <c:pt idx="1">
                  <c:v>1421</c:v>
                </c:pt>
                <c:pt idx="2">
                  <c:v>1421</c:v>
                </c:pt>
              </c:numCache>
            </c:numRef>
          </c:val>
          <c:extLst>
            <c:ext xmlns:c16="http://schemas.microsoft.com/office/drawing/2014/chart" uri="{C3380CC4-5D6E-409C-BE32-E72D297353CC}">
              <c16:uniqueId val="{00000000-F262-44CC-9FDC-B6369EB712E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992</c:v>
                </c:pt>
                <c:pt idx="1">
                  <c:v>1318</c:v>
                </c:pt>
                <c:pt idx="2">
                  <c:v>1601</c:v>
                </c:pt>
              </c:numCache>
            </c:numRef>
          </c:val>
          <c:extLst>
            <c:ext xmlns:c16="http://schemas.microsoft.com/office/drawing/2014/chart" uri="{C3380CC4-5D6E-409C-BE32-E72D297353CC}">
              <c16:uniqueId val="{00000001-F262-44CC-9FDC-B6369EB712E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2866</c:v>
                </c:pt>
                <c:pt idx="1">
                  <c:v>3057</c:v>
                </c:pt>
                <c:pt idx="2">
                  <c:v>3025</c:v>
                </c:pt>
              </c:numCache>
            </c:numRef>
          </c:val>
          <c:extLst>
            <c:ext xmlns:c16="http://schemas.microsoft.com/office/drawing/2014/chart" uri="{C3380CC4-5D6E-409C-BE32-E72D297353CC}">
              <c16:uniqueId val="{00000002-F262-44CC-9FDC-B6369EB712E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{5DA15D7C-0E8F-46EA-B1D7-C1EBDF50CFDD}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D6B-49D6-B13A-69A3C868176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{ED95C187-5A16-4D07-9D25-4F296F5E5A99}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D6B-49D6-B13A-69A3C868176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{FF40923B-6D2F-4DE1-B149-1A568C7746B4}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D6B-49D6-B13A-69A3C868176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{4FCD3BF4-E1F4-4CE4-993D-C72C0A190BBD}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D6B-49D6-B13A-69A3C868176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{BB3C01DD-A16A-4612-A486-AF7FC1EBD5BD}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D6B-49D6-B13A-69A3C868176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{DE7D2B6D-69A2-4934-8474-48FC0D55C52B}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D6B-49D6-B13A-69A3C868176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{771DE835-50F6-40E8-A19D-C11363FAF8F3}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D6B-49D6-B13A-69A3C868176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{414464BE-17D6-4DE6-AFAE-96AA0187B06E}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D6B-49D6-B13A-69A3C868176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{DFC14BA2-2E6F-4288-9788-BB2E73F02755}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D6B-49D6-B13A-69A3C868176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54.4</c:v>
                </c:pt>
                <c:pt idx="8">
                  <c:v>56</c:v>
                </c:pt>
                <c:pt idx="16">
                  <c:v>56.7</c:v>
                </c:pt>
                <c:pt idx="24">
                  <c:v>57.8</c:v>
                </c:pt>
                <c:pt idx="32">
                  <c:v>58.7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9D6B-49D6-B13A-69A3C868176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{2B7F65BE-9F20-4256-869D-2E80804FF191}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D6B-49D6-B13A-69A3C868176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{38D3EEF9-11F1-4C7F-A158-C283B92F594D}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D6B-49D6-B13A-69A3C868176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{43DCFB2F-56B8-47E9-9F55-F20A128917D4}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D6B-49D6-B13A-69A3C868176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{801D7890-1539-4D47-8AE8-D68E08CBC6CA}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D6B-49D6-B13A-69A3C868176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{64EA0A20-AF78-4F64-BD04-3AED120A00A9}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D6B-49D6-B13A-69A3C868176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{1BF94352-6777-494F-BD52-0119BE84A66D}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D6B-49D6-B13A-69A3C868176E}"/>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{C745E8FA-7D7C-4F75-B73E-D5E0846BBA9D}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D6B-49D6-B13A-69A3C868176E}"/>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{7F67B345-2205-418E-825B-A0C2C70AA613}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D6B-49D6-B13A-69A3C868176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{59F0C039-DB00-4D1E-9E42-87657F3F5871}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D6B-49D6-B13A-69A3C868176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9D6B-49D6-B13A-69A3C868176E}"/>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{00F15392-A03E-4B98-AFE7-E4E45941BF6F}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87D-4A16-A1BD-9F7BABDA353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{5A694DAB-487A-4D9D-9055-EDD6021A8839}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87D-4A16-A1BD-9F7BABDA353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{1A6AF170-11C0-4F7E-9BE6-249D3CEC3F78}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87D-4A16-A1BD-9F7BABDA353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{6206E234-D764-4188-91BB-122BABC3DF11}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87D-4A16-A1BD-9F7BABDA353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{0886BEEB-706B-49BF-976A-7877292A0DE3}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87D-4A16-A1BD-9F7BABDA353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{B666D79C-3F3B-47A3-8F21-DCA003A63FDA}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87D-4A16-A1BD-9F7BABDA353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{C47B522D-7510-458C-80F7-6605B4DEFCA0}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87D-4A16-A1BD-9F7BABDA353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{DEFA27D7-65E7-414B-8048-BF3347EADCAA}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87D-4A16-A1BD-9F7BABDA353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{8EFFF2E0-76F9-448E-BB51-DD03E8254B74}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87D-4A16-A1BD-9F7BABDA353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c:v>
                </c:pt>
                <c:pt idx="8">
                  <c:v>4.3</c:v>
                </c:pt>
                <c:pt idx="16">
                  <c:v>4.5999999999999996</c:v>
                </c:pt>
                <c:pt idx="24">
                  <c:v>4.9000000000000004</c:v>
                </c:pt>
                <c:pt idx="32">
                  <c:v>5.0999999999999996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B87D-4A16-A1BD-9F7BABDA353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{9251BC8C-D024-45E3-9251-94836EAFD165}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87D-4A16-A1BD-9F7BABDA353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{F40CE061-8767-4097-8EB8-676ACBA5CDFD}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87D-4A16-A1BD-9F7BABDA353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{07E488F1-495C-442C-BB9E-877F331CBBFB}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87D-4A16-A1BD-9F7BABDA353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{8AFA761F-C3A6-4258-80A3-3A78D8740FE7}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87D-4A16-A1BD-9F7BABDA353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{524776B6-40C6-4C24-878D-6DC1369BC6A0}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87D-4A16-A1BD-9F7BABDA3539}"/>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{C52BD914-7FB9-4962-BB53-063208A2F5CA}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87D-4A16-A1BD-9F7BABDA3539}"/>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{5544DD5E-3FB9-4AF8-80EF-3072479436B1}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87D-4A16-A1BD-9F7BABDA3539}"/>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{49F0109D-DF4E-45F9-B6B4-749DDB795324}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87D-4A16-A1BD-9F7BABDA3539}"/>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{3CC48CEB-E2EF-4ED9-B8EB-817828E62138}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87D-4A16-A1BD-9F7BABDA353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B87D-4A16-A1BD-9F7BABDA3539}"/>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熊本県芦北町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14,877
14,799
234.01
14,042,273
13,610,684
391,343
6,611,251
13,670,358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の減少や全国平均を上回る高齢化率等により財政基盤が弱く、類似団体平均値を下回っている。歳出見直しや行政の効率化を進め、近年は指数が少しずつ上昇してきているが、引き続き歳出の見直しや地方税の適正かつ公平な課税及び収納率の向上を図るとともに、ふるさと納税等の税外収入の強化により歳入を確保し、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155575</xdr:rowOff>
    </xdr:from>
    <xdr:to>
      <xdr:col>23</xdr:col>
      <xdr:colOff>133350</xdr:colOff>
      <xdr:row>43</xdr:row>
      <xdr:rowOff>165629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flipV="1">
          <a:off x="4114800" y="7527925"/>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165629</xdr:rowOff>
    </xdr:from>
    <xdr:to>
      <xdr:col>19</xdr:col>
      <xdr:colOff>133350</xdr:colOff>
      <xdr:row>43</xdr:row>
      <xdr:rowOff>165629</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379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165629</xdr:rowOff>
    </xdr:from>
    <xdr:to>
      <xdr:col>15</xdr:col>
      <xdr:colOff>82550</xdr:colOff>
      <xdr:row>43</xdr:row>
      <xdr:rowOff>165629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379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165629</xdr:rowOff>
    </xdr:from>
    <xdr:to>
      <xdr:col>11</xdr:col>
      <xdr:colOff>31750</xdr:colOff>
      <xdr:row>43</xdr:row>
      <xdr:rowOff>165629</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53797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104775</xdr:rowOff>
    </xdr:from>
    <xdr:to>
      <xdr:col>23</xdr:col>
      <xdr:colOff>184150</xdr:colOff>
      <xdr:row>44</xdr:row>
      <xdr:rowOff>34925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76852</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4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114829</xdr:rowOff>
    </xdr:from>
    <xdr:to>
      <xdr:col>19</xdr:col>
      <xdr:colOff>184150</xdr:colOff>
      <xdr:row>44</xdr:row>
      <xdr:rowOff>44979</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29756</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735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114829</xdr:rowOff>
    </xdr:from>
    <xdr:to>
      <xdr:col>15</xdr:col>
      <xdr:colOff>133350</xdr:colOff>
      <xdr:row>44</xdr:row>
      <xdr:rowOff>44979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29756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114829</xdr:rowOff>
    </xdr:from>
    <xdr:to>
      <xdr:col>11</xdr:col>
      <xdr:colOff>82550</xdr:colOff>
      <xdr:row>44</xdr:row>
      <xdr:rowOff>44979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29756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114829</xdr:rowOff>
    </xdr:from>
    <xdr:to>
      <xdr:col>7</xdr:col>
      <xdr:colOff>31750</xdr:colOff>
      <xdr:row>44</xdr:row>
      <xdr:rowOff>44979</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487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29756</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573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が前年度よりも３．０ポイント上昇した要因として定年延長に係る「退職手当組合負担金及び会計年度任用職員の期末手当の増」があると言える。経常収支比率については、今後も上昇していくものと考えられるため、引き続き歳入確保及び経常経費の削減に努めていく。</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32808</xdr:rowOff>
    </xdr:from>
    <xdr:to>
      <xdr:col>23</xdr:col>
      <xdr:colOff>133350</xdr:colOff>
      <xdr:row>65</xdr:row>
      <xdr:rowOff>153458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177058"/>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32808</xdr:rowOff>
    </xdr:from>
    <xdr:to>
      <xdr:col>19</xdr:col>
      <xdr:colOff>133350</xdr:colOff>
      <xdr:row>65</xdr:row>
      <xdr:rowOff>40852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3225800" y="1117705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75565</xdr:rowOff>
    </xdr:from>
    <xdr:to>
      <xdr:col>15</xdr:col>
      <xdr:colOff>82550</xdr:colOff>
      <xdr:row>65</xdr:row>
      <xdr:rowOff>40852</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048365"/>
          <a:ext cx="889000" cy="136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75565</xdr:rowOff>
    </xdr:from>
    <xdr:to>
      <xdr:col>11</xdr:col>
      <xdr:colOff>31750</xdr:colOff>
      <xdr:row>66</xdr:row>
      <xdr:rowOff>58420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48365"/>
          <a:ext cx="889000" cy="325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102658</xdr:rowOff>
    </xdr:from>
    <xdr:to>
      <xdr:col>23</xdr:col>
      <xdr:colOff>184150</xdr:colOff>
      <xdr:row>66</xdr:row>
      <xdr:rowOff>32808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24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74735</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18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153458</xdr:rowOff>
    </xdr:from>
    <xdr:to>
      <xdr:col>19</xdr:col>
      <xdr:colOff>184150</xdr:colOff>
      <xdr:row>65</xdr:row>
      <xdr:rowOff>83608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2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68385</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212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161502</xdr:rowOff>
    </xdr:from>
    <xdr:to>
      <xdr:col>15</xdr:col>
      <xdr:colOff>133350</xdr:colOff>
      <xdr:row>65</xdr:row>
      <xdr:rowOff>91652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13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76429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220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24765</xdr:rowOff>
    </xdr:from>
    <xdr:to>
      <xdr:col>11</xdr:col>
      <xdr:colOff>82550</xdr:colOff>
      <xdr:row>64</xdr:row>
      <xdr:rowOff>126365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9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111142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8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7620</xdr:rowOff>
    </xdr:from>
    <xdr:to>
      <xdr:col>7</xdr:col>
      <xdr:colOff>31750</xdr:colOff>
      <xdr:row>66</xdr:row>
      <xdr:rowOff>109220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93997</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40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[255,555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人件費、物件費及び維持補修費の合計額の人口１人当たりの金額は、前年度よりも増加しており、類似団体と比較しても高い水準にある。</a:t>
          </a:r>
        </a:p>
        <a:p>
          <a:r>
            <a:rPr kumimoji="1" lang="ja-JP" altLang="en-US" sz="1300">
              <a:latin typeface="ＭＳ Ｐゴシック" panose="020B0600070205080204" pitchFamily="50" charset="-128"/>
              <a:ea typeface="ＭＳ Ｐゴシック" panose="020B0600070205080204" pitchFamily="50" charset="-128"/>
            </a:rPr>
            <a:t>　本年度の増額要因としては、人件費・物件費の上昇によるもので、会計年度任用職員の期末勤勉手当の増加や電算システム改修等の</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委託料等が増加していることが理由として挙げられる。　</a:t>
          </a:r>
        </a:p>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定員管理の適正化や行政の効率化、施設管理マネジメントに基づく施設の適正な維持管理に努めるとともに、事業の必要性を精査し、経費抑制を図っていく。</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122862</xdr:rowOff>
    </xdr:from>
    <xdr:to>
      <xdr:col>23</xdr:col>
      <xdr:colOff>133350</xdr:colOff>
      <xdr:row>81</xdr:row>
      <xdr:rowOff>149409</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010312"/>
          <a:ext cx="838200" cy="2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82509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7985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116988</xdr:rowOff>
    </xdr:from>
    <xdr:to>
      <xdr:col>19</xdr:col>
      <xdr:colOff>133350</xdr:colOff>
      <xdr:row>81</xdr:row>
      <xdr:rowOff>122862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004438"/>
          <a:ext cx="889000" cy="5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140878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6854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100772</xdr:rowOff>
    </xdr:from>
    <xdr:to>
      <xdr:col>15</xdr:col>
      <xdr:colOff>82550</xdr:colOff>
      <xdr:row>81</xdr:row>
      <xdr:rowOff>116988</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88222"/>
          <a:ext cx="889000" cy="16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100772</xdr:rowOff>
    </xdr:from>
    <xdr:to>
      <xdr:col>11</xdr:col>
      <xdr:colOff>31750</xdr:colOff>
      <xdr:row>81</xdr:row>
      <xdr:rowOff>113250</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flipV="1">
          <a:off x="1447800" y="13988222"/>
          <a:ext cx="889000" cy="1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98609</xdr:rowOff>
    </xdr:from>
    <xdr:to>
      <xdr:col>23</xdr:col>
      <xdr:colOff>184150</xdr:colOff>
      <xdr:row>82</xdr:row>
      <xdr:rowOff>28759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8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70686</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9581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72062</xdr:rowOff>
    </xdr:from>
    <xdr:to>
      <xdr:col>19</xdr:col>
      <xdr:colOff>184150</xdr:colOff>
      <xdr:row>82</xdr:row>
      <xdr:rowOff>2212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59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158439</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045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66188</xdr:rowOff>
    </xdr:from>
    <xdr:to>
      <xdr:col>15</xdr:col>
      <xdr:colOff>133350</xdr:colOff>
      <xdr:row>81</xdr:row>
      <xdr:rowOff>167788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5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152565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40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49972</xdr:rowOff>
    </xdr:from>
    <xdr:to>
      <xdr:col>11</xdr:col>
      <xdr:colOff>82550</xdr:colOff>
      <xdr:row>81</xdr:row>
      <xdr:rowOff>151572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3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136349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23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62450</xdr:rowOff>
    </xdr:from>
    <xdr:to>
      <xdr:col>7</xdr:col>
      <xdr:colOff>31750</xdr:colOff>
      <xdr:row>81</xdr:row>
      <xdr:rowOff>164050</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94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148827</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0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類似団体の中では低い水準で推移している。今後も、財政状況を考慮し、財政規模や人口規模に見合った定員管理を行っていくことで給与水準の適正化に努める。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120952</xdr:rowOff>
    </xdr:from>
    <xdr:to>
      <xdr:col>81</xdr:col>
      <xdr:colOff>44450</xdr:colOff>
      <xdr:row>82</xdr:row>
      <xdr:rowOff>132443</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179852"/>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120952</xdr:rowOff>
    </xdr:from>
    <xdr:to>
      <xdr:col>77</xdr:col>
      <xdr:colOff>44450</xdr:colOff>
      <xdr:row>83</xdr:row>
      <xdr:rowOff>64407</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5290800" y="14179852"/>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64407</xdr:rowOff>
    </xdr:from>
    <xdr:to>
      <xdr:col>72</xdr:col>
      <xdr:colOff>203200</xdr:colOff>
      <xdr:row>83</xdr:row>
      <xdr:rowOff>75898</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2947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75898</xdr:rowOff>
    </xdr:from>
    <xdr:to>
      <xdr:col>68</xdr:col>
      <xdr:colOff>152400</xdr:colOff>
      <xdr:row>83</xdr:row>
      <xdr:rowOff>75898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3062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81643</xdr:rowOff>
    </xdr:from>
    <xdr:to>
      <xdr:col>81</xdr:col>
      <xdr:colOff>95250</xdr:colOff>
      <xdr:row>83</xdr:row>
      <xdr:rowOff>11793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140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98170</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3985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70152</xdr:rowOff>
    </xdr:from>
    <xdr:to>
      <xdr:col>77</xdr:col>
      <xdr:colOff>95250</xdr:colOff>
      <xdr:row>83</xdr:row>
      <xdr:rowOff>302</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12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10479</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389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13607</xdr:rowOff>
    </xdr:from>
    <xdr:to>
      <xdr:col>73</xdr:col>
      <xdr:colOff>44450</xdr:colOff>
      <xdr:row>83</xdr:row>
      <xdr:rowOff>115207</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125384</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25098</xdr:rowOff>
    </xdr:from>
    <xdr:to>
      <xdr:col>68</xdr:col>
      <xdr:colOff>203200</xdr:colOff>
      <xdr:row>83</xdr:row>
      <xdr:rowOff>126698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2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136875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02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25098</xdr:rowOff>
    </xdr:from>
    <xdr:to>
      <xdr:col>64</xdr:col>
      <xdr:colOff>152400</xdr:colOff>
      <xdr:row>83</xdr:row>
      <xdr:rowOff>126698</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25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136875</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024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合併に伴う行政区域拡大により管理運営する公共施設が多いことから職員数も多く、類似団体平均と比較して高い状況にあるが、今後も適切な定員管理を行っていく。</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130387</xdr:rowOff>
    </xdr:from>
    <xdr:to>
      <xdr:col>81</xdr:col>
      <xdr:colOff>44450</xdr:colOff>
      <xdr:row>63</xdr:row>
      <xdr:rowOff>133068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931737"/>
          <a:ext cx="838200" cy="2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72743</xdr:rowOff>
    </xdr:from>
    <xdr:to>
      <xdr:col>77</xdr:col>
      <xdr:colOff>44450</xdr:colOff>
      <xdr:row>63</xdr:row>
      <xdr:rowOff>130387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874093"/>
          <a:ext cx="889000" cy="5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45931</xdr:rowOff>
    </xdr:from>
    <xdr:to>
      <xdr:col>72</xdr:col>
      <xdr:colOff>203200</xdr:colOff>
      <xdr:row>63</xdr:row>
      <xdr:rowOff>72743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847281"/>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4374</xdr:rowOff>
    </xdr:from>
    <xdr:to>
      <xdr:col>68</xdr:col>
      <xdr:colOff>152400</xdr:colOff>
      <xdr:row>63</xdr:row>
      <xdr:rowOff>45931</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805724"/>
          <a:ext cx="889000" cy="41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82268</xdr:rowOff>
    </xdr:from>
    <xdr:to>
      <xdr:col>81</xdr:col>
      <xdr:colOff>95250</xdr:colOff>
      <xdr:row>64</xdr:row>
      <xdr:rowOff>12418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88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54345</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855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79587</xdr:rowOff>
    </xdr:from>
    <xdr:to>
      <xdr:col>77</xdr:col>
      <xdr:colOff>95250</xdr:colOff>
      <xdr:row>64</xdr:row>
      <xdr:rowOff>9737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165964</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96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21943</xdr:rowOff>
    </xdr:from>
    <xdr:to>
      <xdr:col>73</xdr:col>
      <xdr:colOff>44450</xdr:colOff>
      <xdr:row>63</xdr:row>
      <xdr:rowOff>123543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82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108320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909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166581</xdr:rowOff>
    </xdr:from>
    <xdr:to>
      <xdr:col>68</xdr:col>
      <xdr:colOff>203200</xdr:colOff>
      <xdr:row>63</xdr:row>
      <xdr:rowOff>96731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79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81508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882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125024</xdr:rowOff>
    </xdr:from>
    <xdr:to>
      <xdr:col>64</xdr:col>
      <xdr:colOff>152400</xdr:colOff>
      <xdr:row>63</xdr:row>
      <xdr:rowOff>55174</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754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39951</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841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類似団体平均より良好な比率ではあるが、令和２年７月豪雨に係る地方債の借り入れに伴う償還も始まったため、今後も実質公債費率は上昇していくものと考えられる。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今後の起債については事業の必要性や優先度を精査し、健全財政の維持に努める。</a:t>
          </a: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118956</xdr:rowOff>
    </xdr:from>
    <xdr:to>
      <xdr:col>81</xdr:col>
      <xdr:colOff>44450</xdr:colOff>
      <xdr:row>40</xdr:row>
      <xdr:rowOff>135044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6976956"/>
          <a:ext cx="8382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94827</xdr:rowOff>
    </xdr:from>
    <xdr:to>
      <xdr:col>77</xdr:col>
      <xdr:colOff>44450</xdr:colOff>
      <xdr:row>40</xdr:row>
      <xdr:rowOff>118956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95282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70696</xdr:rowOff>
    </xdr:from>
    <xdr:to>
      <xdr:col>72</xdr:col>
      <xdr:colOff>203200</xdr:colOff>
      <xdr:row>40</xdr:row>
      <xdr:rowOff>94827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92869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46567</xdr:rowOff>
    </xdr:from>
    <xdr:to>
      <xdr:col>68</xdr:col>
      <xdr:colOff>152400</xdr:colOff>
      <xdr:row>40</xdr:row>
      <xdr:rowOff>70696</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90456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84244</xdr:rowOff>
    </xdr:from>
    <xdr:to>
      <xdr:col>81</xdr:col>
      <xdr:colOff>95250</xdr:colOff>
      <xdr:row>41</xdr:row>
      <xdr:rowOff>14394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100771</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787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68156</xdr:rowOff>
    </xdr:from>
    <xdr:to>
      <xdr:col>77</xdr:col>
      <xdr:colOff>95250</xdr:colOff>
      <xdr:row>40</xdr:row>
      <xdr:rowOff>169756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92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8483</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6950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44027</xdr:rowOff>
    </xdr:from>
    <xdr:to>
      <xdr:col>73</xdr:col>
      <xdr:colOff>44450</xdr:colOff>
      <xdr:row>40</xdr:row>
      <xdr:rowOff>145627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90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155804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6709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19896</xdr:rowOff>
    </xdr:from>
    <xdr:to>
      <xdr:col>68</xdr:col>
      <xdr:colOff>203200</xdr:colOff>
      <xdr:row>40</xdr:row>
      <xdr:rowOff>121496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131673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64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107544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令和２年７月豪雨の災害復旧事業に地方債を多く充当しており、防災センター等の建設も控えているため、今後の償還額は増加していく見込みである。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今後も起債については事業の必要性や優先度を精査するとともに、今後の償還額増加に備え、減債基金等の充当可能基金を積み立て、将来負担の減少に努めていく。</a:t>
          </a: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熊本県芦北町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14,877
14,799
234.01
14,042,273
13,610,684
391,343
6,611,251
13,670,358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類似団体と比較して平均を若干下回っているものの、前年度と比較して増額している。増額の主な要因としては、退職手当負担金が増額したことによるものと考えられる。</a:t>
          </a:r>
        </a:p>
        <a:p>
          <a:r>
            <a:rPr kumimoji="1" lang="ja-JP" altLang="en-US" sz="1300">
              <a:latin typeface="ＭＳ Ｐゴシック" panose="020B0600070205080204" pitchFamily="50" charset="-128"/>
              <a:ea typeface="ＭＳ Ｐゴシック" panose="020B0600070205080204" pitchFamily="50" charset="-128"/>
            </a:rPr>
            <a:t>　今後も徐々に増加していくと予想されるため、適正な水準を維持できるよう努める。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137886</xdr:rowOff>
    </xdr:from>
    <xdr:to>
      <xdr:col>24</xdr:col>
      <xdr:colOff>25400</xdr:colOff>
      <xdr:row>36</xdr:row>
      <xdr:rowOff>1814</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967186"/>
          <a:ext cx="8382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137886</xdr:rowOff>
    </xdr:from>
    <xdr:to>
      <xdr:col>19</xdr:col>
      <xdr:colOff>187325</xdr:colOff>
      <xdr:row>36</xdr:row>
      <xdr:rowOff>1814</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967186"/>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1814</xdr:rowOff>
    </xdr:from>
    <xdr:to>
      <xdr:col>15</xdr:col>
      <xdr:colOff>98425</xdr:colOff>
      <xdr:row>36</xdr:row>
      <xdr:rowOff>1814</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1740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1814</xdr:rowOff>
    </xdr:from>
    <xdr:to>
      <xdr:col>11</xdr:col>
      <xdr:colOff>9525</xdr:colOff>
      <xdr:row>37</xdr:row>
      <xdr:rowOff>167822</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174014"/>
          <a:ext cx="889000" cy="337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122464</xdr:rowOff>
    </xdr:from>
    <xdr:to>
      <xdr:col>24</xdr:col>
      <xdr:colOff>76200</xdr:colOff>
      <xdr:row>36</xdr:row>
      <xdr:rowOff>52614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1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138991</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68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87086</xdr:rowOff>
    </xdr:from>
    <xdr:to>
      <xdr:col>20</xdr:col>
      <xdr:colOff>38100</xdr:colOff>
      <xdr:row>35</xdr:row>
      <xdr:rowOff>17236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916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27413</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685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122464</xdr:rowOff>
    </xdr:from>
    <xdr:to>
      <xdr:col>15</xdr:col>
      <xdr:colOff>149225</xdr:colOff>
      <xdr:row>36</xdr:row>
      <xdr:rowOff>52614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1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62791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122464</xdr:rowOff>
    </xdr:from>
    <xdr:to>
      <xdr:col>11</xdr:col>
      <xdr:colOff>60325</xdr:colOff>
      <xdr:row>36</xdr:row>
      <xdr:rowOff>52614</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117022</xdr:rowOff>
    </xdr:from>
    <xdr:to>
      <xdr:col>6</xdr:col>
      <xdr:colOff>171450</xdr:colOff>
      <xdr:row>38</xdr:row>
      <xdr:rowOff>47172</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31949</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決算額、経常収支比率ともに昨年度よりも増加している。増加要因としては、人件費や物価の高騰に伴い、委託料や回線手数料等の役務費、電気料等の需用費が増加し、経常的経費が増加していることが考えられる。今後も引き続き、業務内容を精査しコスト削減や効率化を図っ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58420</xdr:rowOff>
    </xdr:from>
    <xdr:to>
      <xdr:col>82</xdr:col>
      <xdr:colOff>107950</xdr:colOff>
      <xdr:row>16</xdr:row>
      <xdr:rowOff>113284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01620"/>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138430</xdr:rowOff>
    </xdr:from>
    <xdr:to>
      <xdr:col>78</xdr:col>
      <xdr:colOff>69850</xdr:colOff>
      <xdr:row>16</xdr:row>
      <xdr:rowOff>58420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101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83566</xdr:rowOff>
    </xdr:from>
    <xdr:to>
      <xdr:col>73</xdr:col>
      <xdr:colOff>180975</xdr:colOff>
      <xdr:row>15</xdr:row>
      <xdr:rowOff>138430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5531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83566</xdr:rowOff>
    </xdr:from>
    <xdr:to>
      <xdr:col>69</xdr:col>
      <xdr:colOff>92075</xdr:colOff>
      <xdr:row>15</xdr:row>
      <xdr:rowOff>156718</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55316"/>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62484</xdr:rowOff>
    </xdr:from>
    <xdr:to>
      <xdr:col>82</xdr:col>
      <xdr:colOff>158750</xdr:colOff>
      <xdr:row>16</xdr:row>
      <xdr:rowOff>164084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34561</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7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xdr:rowOff>
    </xdr:from>
    <xdr:to>
      <xdr:col>78</xdr:col>
      <xdr:colOff>120650</xdr:colOff>
      <xdr:row>16</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93997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3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87630</xdr:rowOff>
    </xdr:from>
    <xdr:to>
      <xdr:col>74</xdr:col>
      <xdr:colOff>31750</xdr:colOff>
      <xdr:row>16</xdr:row>
      <xdr:rowOff>17780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27957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32766</xdr:rowOff>
    </xdr:from>
    <xdr:to>
      <xdr:col>69</xdr:col>
      <xdr:colOff>142875</xdr:colOff>
      <xdr:row>15</xdr:row>
      <xdr:rowOff>134366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0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119143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690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105918</xdr:rowOff>
    </xdr:from>
    <xdr:to>
      <xdr:col>65</xdr:col>
      <xdr:colOff>53975</xdr:colOff>
      <xdr:row>16</xdr:row>
      <xdr:rowOff>36068</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20845</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76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増額となった主な要因は子どものための教育・保育給付費や児童手当、自立支援給付費の増加であり、今後も増加していくことが予想されるため、注視する必要がある。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75293</xdr:rowOff>
    </xdr:from>
    <xdr:to>
      <xdr:col>24</xdr:col>
      <xdr:colOff>25400</xdr:colOff>
      <xdr:row>55</xdr:row>
      <xdr:rowOff>86178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5050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42635</xdr:rowOff>
    </xdr:from>
    <xdr:to>
      <xdr:col>19</xdr:col>
      <xdr:colOff>187325</xdr:colOff>
      <xdr:row>55</xdr:row>
      <xdr:rowOff>75293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472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42635</xdr:rowOff>
    </xdr:from>
    <xdr:to>
      <xdr:col>15</xdr:col>
      <xdr:colOff>98425</xdr:colOff>
      <xdr:row>55</xdr:row>
      <xdr:rowOff>53522</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2209800" y="94723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118835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83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35378</xdr:rowOff>
    </xdr:from>
    <xdr:to>
      <xdr:col>24</xdr:col>
      <xdr:colOff>76200</xdr:colOff>
      <xdr:row>55</xdr:row>
      <xdr:rowOff>136978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7455</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24493</xdr:rowOff>
    </xdr:from>
    <xdr:to>
      <xdr:col>20</xdr:col>
      <xdr:colOff>38100</xdr:colOff>
      <xdr:row>55</xdr:row>
      <xdr:rowOff>126093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110870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540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163285</xdr:rowOff>
    </xdr:from>
    <xdr:to>
      <xdr:col>15</xdr:col>
      <xdr:colOff>149225</xdr:colOff>
      <xdr:row>55</xdr:row>
      <xdr:rowOff>93435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78212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507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89099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154412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下水道会計の操出金が減少したことにより全体としては減少したが、後期高齢者医療事業会計については給付費が増加している。今後も他会計の動向を注視し、繰出金の適正化に努める。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50800</xdr:rowOff>
    </xdr:from>
    <xdr:to>
      <xdr:col>82</xdr:col>
      <xdr:colOff>107950</xdr:colOff>
      <xdr:row>58</xdr:row>
      <xdr:rowOff>127000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94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58</xdr:row>
      <xdr:rowOff>127000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71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58</xdr:row>
      <xdr:rowOff>127000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58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60</xdr:row>
      <xdr:rowOff>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5840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149877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76200</xdr:rowOff>
    </xdr:from>
    <xdr:to>
      <xdr:col>78</xdr:col>
      <xdr:colOff>120650</xdr:colOff>
      <xdr:row>59</xdr:row>
      <xdr:rowOff>6350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162577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120650</xdr:rowOff>
    </xdr:from>
    <xdr:to>
      <xdr:col>65</xdr:col>
      <xdr:colOff>53975</xdr:colOff>
      <xdr:row>60</xdr:row>
      <xdr:rowOff>50800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35577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2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も類似団体の平均と比較すると若干低くなっている。昨年度よりも増加した要因として、広域行政事務組合の負担金が増加したこと、下水道会計が法適用企業になり、負担金として計上することになったことが考えられる。</a:t>
          </a:r>
        </a:p>
        <a:p>
          <a:r>
            <a:rPr kumimoji="1" lang="ja-JP" altLang="en-US" sz="1300">
              <a:latin typeface="ＭＳ Ｐゴシック" panose="020B0600070205080204" pitchFamily="50" charset="-128"/>
              <a:ea typeface="ＭＳ Ｐゴシック" panose="020B0600070205080204" pitchFamily="50" charset="-128"/>
            </a:rPr>
            <a:t>　今後も人件費等の増により負担金等の上昇が見込まれるため、事業内容等を精査していく。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138430</xdr:rowOff>
    </xdr:from>
    <xdr:to>
      <xdr:col>82</xdr:col>
      <xdr:colOff>107950</xdr:colOff>
      <xdr:row>35</xdr:row>
      <xdr:rowOff>155575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13918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138430</xdr:rowOff>
    </xdr:from>
    <xdr:to>
      <xdr:col>78</xdr:col>
      <xdr:colOff>69850</xdr:colOff>
      <xdr:row>35</xdr:row>
      <xdr:rowOff>138430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139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41275</xdr:rowOff>
    </xdr:from>
    <xdr:to>
      <xdr:col>73</xdr:col>
      <xdr:colOff>180975</xdr:colOff>
      <xdr:row>35</xdr:row>
      <xdr:rowOff>138430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04202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41275</xdr:rowOff>
    </xdr:from>
    <xdr:to>
      <xdr:col>69</xdr:col>
      <xdr:colOff>92075</xdr:colOff>
      <xdr:row>35</xdr:row>
      <xdr:rowOff>92710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0420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104775</xdr:rowOff>
    </xdr:from>
    <xdr:to>
      <xdr:col>82</xdr:col>
      <xdr:colOff>158750</xdr:colOff>
      <xdr:row>36</xdr:row>
      <xdr:rowOff>34925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05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121302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950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87630</xdr:rowOff>
    </xdr:from>
    <xdr:to>
      <xdr:col>78</xdr:col>
      <xdr:colOff>120650</xdr:colOff>
      <xdr:row>36</xdr:row>
      <xdr:rowOff>17780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27957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857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87630</xdr:rowOff>
    </xdr:from>
    <xdr:to>
      <xdr:col>74</xdr:col>
      <xdr:colOff>31750</xdr:colOff>
      <xdr:row>36</xdr:row>
      <xdr:rowOff>17780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2557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161925</xdr:rowOff>
    </xdr:from>
    <xdr:to>
      <xdr:col>69</xdr:col>
      <xdr:colOff>142875</xdr:colOff>
      <xdr:row>35</xdr:row>
      <xdr:rowOff>92075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102252</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760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41910</xdr:rowOff>
    </xdr:from>
    <xdr:to>
      <xdr:col>65</xdr:col>
      <xdr:colOff>53975</xdr:colOff>
      <xdr:row>35</xdr:row>
      <xdr:rowOff>143510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153687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類似団体と比較して公債費の割合が高くなっている。主要事業の財源や令和２年７月豪雨に係る災害復旧事業へ地方債を充当しているため償還額は増加している。償還額は今後さらに増加していく見込みであるため、借入については交付税措置額等も勘案しながら適正管理に努めていく。</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124713</xdr:rowOff>
    </xdr:from>
    <xdr:to>
      <xdr:col>24</xdr:col>
      <xdr:colOff>25400</xdr:colOff>
      <xdr:row>77</xdr:row>
      <xdr:rowOff>156718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326363"/>
          <a:ext cx="8382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106426</xdr:rowOff>
    </xdr:from>
    <xdr:to>
      <xdr:col>19</xdr:col>
      <xdr:colOff>187325</xdr:colOff>
      <xdr:row>77</xdr:row>
      <xdr:rowOff>124713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308076"/>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56135</xdr:rowOff>
    </xdr:from>
    <xdr:to>
      <xdr:col>15</xdr:col>
      <xdr:colOff>98425</xdr:colOff>
      <xdr:row>77</xdr:row>
      <xdr:rowOff>106426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257785"/>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56135</xdr:rowOff>
    </xdr:from>
    <xdr:to>
      <xdr:col>11</xdr:col>
      <xdr:colOff>9525</xdr:colOff>
      <xdr:row>77</xdr:row>
      <xdr:rowOff>97282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257785"/>
          <a:ext cx="8890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105918</xdr:rowOff>
    </xdr:from>
    <xdr:to>
      <xdr:col>24</xdr:col>
      <xdr:colOff>76200</xdr:colOff>
      <xdr:row>78</xdr:row>
      <xdr:rowOff>36068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77995</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73913</xdr:rowOff>
    </xdr:from>
    <xdr:to>
      <xdr:col>20</xdr:col>
      <xdr:colOff>38100</xdr:colOff>
      <xdr:row>78</xdr:row>
      <xdr:rowOff>4063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160290</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36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55626</xdr:rowOff>
    </xdr:from>
    <xdr:to>
      <xdr:col>15</xdr:col>
      <xdr:colOff>149225</xdr:colOff>
      <xdr:row>77</xdr:row>
      <xdr:rowOff>157226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142003</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5335</xdr:rowOff>
    </xdr:from>
    <xdr:to>
      <xdr:col>11</xdr:col>
      <xdr:colOff>60325</xdr:colOff>
      <xdr:row>77</xdr:row>
      <xdr:rowOff>106935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20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46482</xdr:rowOff>
    </xdr:from>
    <xdr:to>
      <xdr:col>6</xdr:col>
      <xdr:colOff>171450</xdr:colOff>
      <xdr:row>77</xdr:row>
      <xdr:rowOff>148082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132859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令和６年度は前年度と比較すると増加しており、類似団体平均とほぼ同じである。今後も引き続き、事業見直しによる歳出の削減を推進し、財政の健全化に努めていく。</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163576</xdr:rowOff>
    </xdr:from>
    <xdr:to>
      <xdr:col>82</xdr:col>
      <xdr:colOff>107950</xdr:colOff>
      <xdr:row>77</xdr:row>
      <xdr:rowOff>97282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193776"/>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163576</xdr:rowOff>
    </xdr:from>
    <xdr:to>
      <xdr:col>78</xdr:col>
      <xdr:colOff>69850</xdr:colOff>
      <xdr:row>77</xdr:row>
      <xdr:rowOff>19558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1937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85852</xdr:rowOff>
    </xdr:from>
    <xdr:to>
      <xdr:col>73</xdr:col>
      <xdr:colOff>180975</xdr:colOff>
      <xdr:row>77</xdr:row>
      <xdr:rowOff>19558</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3893800" y="1311605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85852</xdr:rowOff>
    </xdr:from>
    <xdr:to>
      <xdr:col>69</xdr:col>
      <xdr:colOff>92075</xdr:colOff>
      <xdr:row>78</xdr:row>
      <xdr:rowOff>72137</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116052"/>
          <a:ext cx="889000" cy="329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46482</xdr:rowOff>
    </xdr:from>
    <xdr:to>
      <xdr:col>82</xdr:col>
      <xdr:colOff>158750</xdr:colOff>
      <xdr:row>77</xdr:row>
      <xdr:rowOff>148082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18559</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220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112776</xdr:rowOff>
    </xdr:from>
    <xdr:to>
      <xdr:col>78</xdr:col>
      <xdr:colOff>120650</xdr:colOff>
      <xdr:row>77</xdr:row>
      <xdr:rowOff>42926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14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53103</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911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140208</xdr:rowOff>
    </xdr:from>
    <xdr:to>
      <xdr:col>74</xdr:col>
      <xdr:colOff>31750</xdr:colOff>
      <xdr:row>77</xdr:row>
      <xdr:rowOff>70358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55135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256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35052</xdr:rowOff>
    </xdr:from>
    <xdr:to>
      <xdr:col>69</xdr:col>
      <xdr:colOff>142875</xdr:colOff>
      <xdr:row>76</xdr:row>
      <xdr:rowOff>136652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121429</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21337</xdr:rowOff>
    </xdr:from>
    <xdr:to>
      <xdr:col>65</xdr:col>
      <xdr:colOff>53975</xdr:colOff>
      <xdr:row>78</xdr:row>
      <xdr:rowOff>122937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107714</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熊本県芦北町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138136</xdr:rowOff>
    </xdr:from>
    <xdr:to>
      <xdr:col>29</xdr:col>
      <xdr:colOff>127000</xdr:colOff>
      <xdr:row>15</xdr:row>
      <xdr:rowOff>102507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586061"/>
          <a:ext cx="647700" cy="1358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102507</xdr:rowOff>
    </xdr:from>
    <xdr:to>
      <xdr:col>26</xdr:col>
      <xdr:colOff>50800</xdr:colOff>
      <xdr:row>16</xdr:row>
      <xdr:rowOff>9369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721882"/>
          <a:ext cx="698500" cy="783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1793</xdr:rowOff>
    </xdr:from>
    <xdr:to>
      <xdr:col>22</xdr:col>
      <xdr:colOff>114300</xdr:colOff>
      <xdr:row>16</xdr:row>
      <xdr:rowOff>9369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2792618"/>
          <a:ext cx="698500" cy="75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165046</xdr:rowOff>
    </xdr:from>
    <xdr:to>
      <xdr:col>18</xdr:col>
      <xdr:colOff>177800</xdr:colOff>
      <xdr:row>16</xdr:row>
      <xdr:rowOff>1793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2784421"/>
          <a:ext cx="698500" cy="8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87336</xdr:rowOff>
    </xdr:from>
    <xdr:to>
      <xdr:col>29</xdr:col>
      <xdr:colOff>177800</xdr:colOff>
      <xdr:row>15</xdr:row>
      <xdr:rowOff>17486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535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103863</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380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51707</xdr:rowOff>
    </xdr:from>
    <xdr:to>
      <xdr:col>26</xdr:col>
      <xdr:colOff>101600</xdr:colOff>
      <xdr:row>15</xdr:row>
      <xdr:rowOff>153307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671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163484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4399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130019</xdr:rowOff>
    </xdr:from>
    <xdr:to>
      <xdr:col>22</xdr:col>
      <xdr:colOff>165100</xdr:colOff>
      <xdr:row>16</xdr:row>
      <xdr:rowOff>60169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7493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70346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518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122443</xdr:rowOff>
    </xdr:from>
    <xdr:to>
      <xdr:col>19</xdr:col>
      <xdr:colOff>38100</xdr:colOff>
      <xdr:row>16</xdr:row>
      <xdr:rowOff>52593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7418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62770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510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114246</xdr:rowOff>
    </xdr:from>
    <xdr:to>
      <xdr:col>15</xdr:col>
      <xdr:colOff>101600</xdr:colOff>
      <xdr:row>16</xdr:row>
      <xdr:rowOff>44396</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733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54573</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502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177559</xdr:rowOff>
    </xdr:from>
    <xdr:to>
      <xdr:col>29</xdr:col>
      <xdr:colOff>127000</xdr:colOff>
      <xdr:row>35</xdr:row>
      <xdr:rowOff>203009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787909"/>
          <a:ext cx="647700" cy="254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162335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726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203009</xdr:rowOff>
    </xdr:from>
    <xdr:to>
      <xdr:col>26</xdr:col>
      <xdr:colOff>50800</xdr:colOff>
      <xdr:row>35</xdr:row>
      <xdr:rowOff>230498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813359"/>
          <a:ext cx="698500" cy="27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233792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01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230498</xdr:rowOff>
    </xdr:from>
    <xdr:to>
      <xdr:col>22</xdr:col>
      <xdr:colOff>114300</xdr:colOff>
      <xdr:row>35</xdr:row>
      <xdr:rowOff>248768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840848"/>
          <a:ext cx="698500" cy="182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248768</xdr:rowOff>
    </xdr:from>
    <xdr:to>
      <xdr:col>18</xdr:col>
      <xdr:colOff>177800</xdr:colOff>
      <xdr:row>35</xdr:row>
      <xdr:rowOff>293878</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59118"/>
          <a:ext cx="698500" cy="451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248690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6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126759</xdr:rowOff>
    </xdr:from>
    <xdr:to>
      <xdr:col>29</xdr:col>
      <xdr:colOff>177800</xdr:colOff>
      <xdr:row>35</xdr:row>
      <xdr:rowOff>228359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371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314736</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82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152209</xdr:rowOff>
    </xdr:from>
    <xdr:to>
      <xdr:col>26</xdr:col>
      <xdr:colOff>101600</xdr:colOff>
      <xdr:row>35</xdr:row>
      <xdr:rowOff>253809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625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238586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848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179698</xdr:rowOff>
    </xdr:from>
    <xdr:to>
      <xdr:col>22</xdr:col>
      <xdr:colOff>165100</xdr:colOff>
      <xdr:row>35</xdr:row>
      <xdr:rowOff>281298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90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266075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7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197968</xdr:rowOff>
    </xdr:from>
    <xdr:to>
      <xdr:col>19</xdr:col>
      <xdr:colOff>38100</xdr:colOff>
      <xdr:row>35</xdr:row>
      <xdr:rowOff>299568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083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284345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894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243078</xdr:rowOff>
    </xdr:from>
    <xdr:to>
      <xdr:col>15</xdr:col>
      <xdr:colOff>101600</xdr:colOff>
      <xdr:row>36</xdr:row>
      <xdr:rowOff>1778</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853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329455</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3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熊本県芦北町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14,877
14,799
234.01
14,042,273
13,610,684
391,343
6,611,251
13,670,358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148425</xdr:rowOff>
    </xdr:from>
    <xdr:to>
      <xdr:col>24</xdr:col>
      <xdr:colOff>63500</xdr:colOff>
      <xdr:row>35</xdr:row>
      <xdr:rowOff>101854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06275"/>
          <a:ext cx="838200" cy="29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85852</xdr:rowOff>
    </xdr:from>
    <xdr:to>
      <xdr:col>19</xdr:col>
      <xdr:colOff>177800</xdr:colOff>
      <xdr:row>35</xdr:row>
      <xdr:rowOff>101854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08660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85852</xdr:rowOff>
    </xdr:from>
    <xdr:to>
      <xdr:col>15</xdr:col>
      <xdr:colOff>50800</xdr:colOff>
      <xdr:row>35</xdr:row>
      <xdr:rowOff>96368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86602"/>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90297</xdr:rowOff>
    </xdr:from>
    <xdr:to>
      <xdr:col>10</xdr:col>
      <xdr:colOff>114300</xdr:colOff>
      <xdr:row>35</xdr:row>
      <xdr:rowOff>96368</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091047"/>
          <a:ext cx="889000" cy="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97625</xdr:rowOff>
    </xdr:from>
    <xdr:to>
      <xdr:col>24</xdr:col>
      <xdr:colOff>114300</xdr:colOff>
      <xdr:row>34</xdr:row>
      <xdr:rowOff>27775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75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120502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0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51054</xdr:rowOff>
    </xdr:from>
    <xdr:to>
      <xdr:col>20</xdr:col>
      <xdr:colOff>38100</xdr:colOff>
      <xdr:row>35</xdr:row>
      <xdr:rowOff>152654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5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169181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827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35052</xdr:rowOff>
    </xdr:from>
    <xdr:to>
      <xdr:col>15</xdr:col>
      <xdr:colOff>101600</xdr:colOff>
      <xdr:row>35</xdr:row>
      <xdr:rowOff>136652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3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153179</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11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45568</xdr:rowOff>
    </xdr:from>
    <xdr:to>
      <xdr:col>10</xdr:col>
      <xdr:colOff>165100</xdr:colOff>
      <xdr:row>35</xdr:row>
      <xdr:rowOff>147168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46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163695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21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39497</xdr:rowOff>
    </xdr:from>
    <xdr:to>
      <xdr:col>6</xdr:col>
      <xdr:colOff>38100</xdr:colOff>
      <xdr:row>35</xdr:row>
      <xdr:rowOff>141097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4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157624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1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58875</xdr:rowOff>
    </xdr:from>
    <xdr:to>
      <xdr:col>24</xdr:col>
      <xdr:colOff>63500</xdr:colOff>
      <xdr:row>58</xdr:row>
      <xdr:rowOff>76154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02975"/>
          <a:ext cx="838200" cy="17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76154</xdr:rowOff>
    </xdr:from>
    <xdr:to>
      <xdr:col>19</xdr:col>
      <xdr:colOff>177800</xdr:colOff>
      <xdr:row>58</xdr:row>
      <xdr:rowOff>77753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20254"/>
          <a:ext cx="889000" cy="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135581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7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77753</xdr:rowOff>
    </xdr:from>
    <xdr:to>
      <xdr:col>15</xdr:col>
      <xdr:colOff>50800</xdr:colOff>
      <xdr:row>58</xdr:row>
      <xdr:rowOff>95656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21853"/>
          <a:ext cx="889000" cy="17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134660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7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84380</xdr:rowOff>
    </xdr:from>
    <xdr:to>
      <xdr:col>10</xdr:col>
      <xdr:colOff>114300</xdr:colOff>
      <xdr:row>58</xdr:row>
      <xdr:rowOff>95656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28480"/>
          <a:ext cx="889000" cy="1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151582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8075</xdr:rowOff>
    </xdr:from>
    <xdr:to>
      <xdr:col>24</xdr:col>
      <xdr:colOff>114300</xdr:colOff>
      <xdr:row>58</xdr:row>
      <xdr:rowOff>109675</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5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138902</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40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25354</xdr:rowOff>
    </xdr:from>
    <xdr:to>
      <xdr:col>20</xdr:col>
      <xdr:colOff>38100</xdr:colOff>
      <xdr:row>58</xdr:row>
      <xdr:rowOff>126954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6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143481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44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26953</xdr:rowOff>
    </xdr:from>
    <xdr:to>
      <xdr:col>15</xdr:col>
      <xdr:colOff>101600</xdr:colOff>
      <xdr:row>58</xdr:row>
      <xdr:rowOff>128553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7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145080</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46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44856</xdr:rowOff>
    </xdr:from>
    <xdr:to>
      <xdr:col>10</xdr:col>
      <xdr:colOff>165100</xdr:colOff>
      <xdr:row>58</xdr:row>
      <xdr:rowOff>146456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8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162983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6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33580</xdr:rowOff>
    </xdr:from>
    <xdr:to>
      <xdr:col>6</xdr:col>
      <xdr:colOff>38100</xdr:colOff>
      <xdr:row>58</xdr:row>
      <xdr:rowOff>135180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7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151707</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52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59713</xdr:rowOff>
    </xdr:from>
    <xdr:to>
      <xdr:col>24</xdr:col>
      <xdr:colOff>63500</xdr:colOff>
      <xdr:row>78</xdr:row>
      <xdr:rowOff>67280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432813"/>
          <a:ext cx="838200" cy="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12621</xdr:rowOff>
    </xdr:from>
    <xdr:to>
      <xdr:col>19</xdr:col>
      <xdr:colOff>177800</xdr:colOff>
      <xdr:row>78</xdr:row>
      <xdr:rowOff>67280</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385721"/>
          <a:ext cx="889000" cy="5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12621</xdr:rowOff>
    </xdr:from>
    <xdr:to>
      <xdr:col>15</xdr:col>
      <xdr:colOff>50800</xdr:colOff>
      <xdr:row>78</xdr:row>
      <xdr:rowOff>47025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385721"/>
          <a:ext cx="889000" cy="3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31527</xdr:rowOff>
    </xdr:from>
    <xdr:to>
      <xdr:col>10</xdr:col>
      <xdr:colOff>114300</xdr:colOff>
      <xdr:row>78</xdr:row>
      <xdr:rowOff>47025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404627"/>
          <a:ext cx="889000" cy="15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8913</xdr:rowOff>
    </xdr:from>
    <xdr:to>
      <xdr:col>24</xdr:col>
      <xdr:colOff>114300</xdr:colOff>
      <xdr:row>78</xdr:row>
      <xdr:rowOff>110513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82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95290</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96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16480</xdr:rowOff>
    </xdr:from>
    <xdr:to>
      <xdr:col>20</xdr:col>
      <xdr:colOff>38100</xdr:colOff>
      <xdr:row>78</xdr:row>
      <xdr:rowOff>118080</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8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109207</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8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133271</xdr:rowOff>
    </xdr:from>
    <xdr:to>
      <xdr:col>15</xdr:col>
      <xdr:colOff>101600</xdr:colOff>
      <xdr:row>78</xdr:row>
      <xdr:rowOff>63421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3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54548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27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167675</xdr:rowOff>
    </xdr:from>
    <xdr:to>
      <xdr:col>10</xdr:col>
      <xdr:colOff>165100</xdr:colOff>
      <xdr:row>78</xdr:row>
      <xdr:rowOff>97825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6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88952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6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152177</xdr:rowOff>
    </xdr:from>
    <xdr:to>
      <xdr:col>6</xdr:col>
      <xdr:colOff>38100</xdr:colOff>
      <xdr:row>78</xdr:row>
      <xdr:rowOff>82327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5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73454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46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134246</xdr:rowOff>
    </xdr:from>
    <xdr:to>
      <xdr:col>24</xdr:col>
      <xdr:colOff>63500</xdr:colOff>
      <xdr:row>93</xdr:row>
      <xdr:rowOff>102428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907646"/>
          <a:ext cx="838200" cy="13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102428</xdr:rowOff>
    </xdr:from>
    <xdr:to>
      <xdr:col>19</xdr:col>
      <xdr:colOff>177800</xdr:colOff>
      <xdr:row>94</xdr:row>
      <xdr:rowOff>101034</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047278"/>
          <a:ext cx="889000" cy="17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60049</xdr:rowOff>
    </xdr:from>
    <xdr:to>
      <xdr:col>15</xdr:col>
      <xdr:colOff>50800</xdr:colOff>
      <xdr:row>94</xdr:row>
      <xdr:rowOff>101034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004899"/>
          <a:ext cx="889000" cy="21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60049</xdr:rowOff>
    </xdr:from>
    <xdr:to>
      <xdr:col>10</xdr:col>
      <xdr:colOff>114300</xdr:colOff>
      <xdr:row>94</xdr:row>
      <xdr:rowOff>142442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004899"/>
          <a:ext cx="889000" cy="25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83446</xdr:rowOff>
    </xdr:from>
    <xdr:to>
      <xdr:col>24</xdr:col>
      <xdr:colOff>114300</xdr:colOff>
      <xdr:row>93</xdr:row>
      <xdr:rowOff>13596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85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106323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708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51628</xdr:rowOff>
    </xdr:from>
    <xdr:to>
      <xdr:col>20</xdr:col>
      <xdr:colOff>38100</xdr:colOff>
      <xdr:row>93</xdr:row>
      <xdr:rowOff>153228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99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169755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771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50234</xdr:rowOff>
    </xdr:from>
    <xdr:to>
      <xdr:col>15</xdr:col>
      <xdr:colOff>101600</xdr:colOff>
      <xdr:row>94</xdr:row>
      <xdr:rowOff>151834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16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168361</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941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9249</xdr:rowOff>
    </xdr:from>
    <xdr:to>
      <xdr:col>10</xdr:col>
      <xdr:colOff>165100</xdr:colOff>
      <xdr:row>93</xdr:row>
      <xdr:rowOff>110849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54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127376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72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91642</xdr:rowOff>
    </xdr:from>
    <xdr:to>
      <xdr:col>6</xdr:col>
      <xdr:colOff>38100</xdr:colOff>
      <xdr:row>95</xdr:row>
      <xdr:rowOff>21792</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0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38319</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5983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104416</xdr:rowOff>
    </xdr:from>
    <xdr:to>
      <xdr:col>55</xdr:col>
      <xdr:colOff>0</xdr:colOff>
      <xdr:row>36</xdr:row>
      <xdr:rowOff>171384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76616"/>
          <a:ext cx="838200" cy="6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82723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54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167723</xdr:rowOff>
    </xdr:from>
    <xdr:to>
      <xdr:col>50</xdr:col>
      <xdr:colOff>114300</xdr:colOff>
      <xdr:row>36</xdr:row>
      <xdr:rowOff>171384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339923"/>
          <a:ext cx="889000" cy="3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52562</xdr:rowOff>
    </xdr:from>
    <xdr:to>
      <xdr:col>45</xdr:col>
      <xdr:colOff>177800</xdr:colOff>
      <xdr:row>36</xdr:row>
      <xdr:rowOff>167723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224762"/>
          <a:ext cx="889000" cy="115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40815</xdr:rowOff>
    </xdr:from>
    <xdr:to>
      <xdr:col>41</xdr:col>
      <xdr:colOff>50800</xdr:colOff>
      <xdr:row>36</xdr:row>
      <xdr:rowOff>52562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5870115"/>
          <a:ext cx="889000" cy="354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46780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6047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53616</xdr:rowOff>
    </xdr:from>
    <xdr:to>
      <xdr:col>55</xdr:col>
      <xdr:colOff>50800</xdr:colOff>
      <xdr:row>36</xdr:row>
      <xdr:rowOff>155216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2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76493</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7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120584</xdr:rowOff>
    </xdr:from>
    <xdr:to>
      <xdr:col>50</xdr:col>
      <xdr:colOff>165100</xdr:colOff>
      <xdr:row>37</xdr:row>
      <xdr:rowOff>50734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9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67261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068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116923</xdr:rowOff>
    </xdr:from>
    <xdr:to>
      <xdr:col>46</xdr:col>
      <xdr:colOff>38100</xdr:colOff>
      <xdr:row>37</xdr:row>
      <xdr:rowOff>47073</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8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63600</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64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1762</xdr:rowOff>
    </xdr:from>
    <xdr:to>
      <xdr:col>41</xdr:col>
      <xdr:colOff>101600</xdr:colOff>
      <xdr:row>36</xdr:row>
      <xdr:rowOff>103362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173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119889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949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161465</xdr:rowOff>
    </xdr:from>
    <xdr:to>
      <xdr:col>36</xdr:col>
      <xdr:colOff>165100</xdr:colOff>
      <xdr:row>34</xdr:row>
      <xdr:rowOff>91615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81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108142</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594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47300</xdr:rowOff>
    </xdr:from>
    <xdr:to>
      <xdr:col>55</xdr:col>
      <xdr:colOff>0</xdr:colOff>
      <xdr:row>56</xdr:row>
      <xdr:rowOff>17271</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9639300" y="9477050"/>
          <a:ext cx="838200" cy="14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25473</xdr:rowOff>
    </xdr:from>
    <xdr:to>
      <xdr:col>50</xdr:col>
      <xdr:colOff>114300</xdr:colOff>
      <xdr:row>55</xdr:row>
      <xdr:rowOff>47300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8750300" y="9455223"/>
          <a:ext cx="889000" cy="2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25473</xdr:rowOff>
    </xdr:from>
    <xdr:to>
      <xdr:col>45</xdr:col>
      <xdr:colOff>177800</xdr:colOff>
      <xdr:row>56</xdr:row>
      <xdr:rowOff>143842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455223"/>
          <a:ext cx="889000" cy="289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113297</xdr:rowOff>
    </xdr:from>
    <xdr:to>
      <xdr:col>41</xdr:col>
      <xdr:colOff>50800</xdr:colOff>
      <xdr:row>56</xdr:row>
      <xdr:rowOff>143842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543047"/>
          <a:ext cx="889000" cy="20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137921</xdr:rowOff>
    </xdr:from>
    <xdr:to>
      <xdr:col>55</xdr:col>
      <xdr:colOff>50800</xdr:colOff>
      <xdr:row>56</xdr:row>
      <xdr:rowOff>68071</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567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160798</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419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167950</xdr:rowOff>
    </xdr:from>
    <xdr:to>
      <xdr:col>50</xdr:col>
      <xdr:colOff>165100</xdr:colOff>
      <xdr:row>55</xdr:row>
      <xdr:rowOff>98100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4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114627</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201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146123</xdr:rowOff>
    </xdr:from>
    <xdr:to>
      <xdr:col>46</xdr:col>
      <xdr:colOff>38100</xdr:colOff>
      <xdr:row>55</xdr:row>
      <xdr:rowOff>76273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40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92800</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50795" y="9179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93042</xdr:rowOff>
    </xdr:from>
    <xdr:to>
      <xdr:col>41</xdr:col>
      <xdr:colOff>101600</xdr:colOff>
      <xdr:row>57</xdr:row>
      <xdr:rowOff>23192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69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14319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78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62497</xdr:rowOff>
    </xdr:from>
    <xdr:to>
      <xdr:col>36</xdr:col>
      <xdr:colOff>165100</xdr:colOff>
      <xdr:row>55</xdr:row>
      <xdr:rowOff>164097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492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9174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267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28426</xdr:rowOff>
    </xdr:from>
    <xdr:to>
      <xdr:col>55</xdr:col>
      <xdr:colOff>0</xdr:colOff>
      <xdr:row>76</xdr:row>
      <xdr:rowOff>79056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2887176"/>
          <a:ext cx="838200" cy="222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68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28426</xdr:rowOff>
    </xdr:from>
    <xdr:to>
      <xdr:col>50</xdr:col>
      <xdr:colOff>114300</xdr:colOff>
      <xdr:row>76</xdr:row>
      <xdr:rowOff>130056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2887176"/>
          <a:ext cx="889000" cy="273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130056</xdr:rowOff>
    </xdr:from>
    <xdr:to>
      <xdr:col>45</xdr:col>
      <xdr:colOff>177800</xdr:colOff>
      <xdr:row>78</xdr:row>
      <xdr:rowOff>89179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160256"/>
          <a:ext cx="889000" cy="302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159976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533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132537</xdr:rowOff>
    </xdr:from>
    <xdr:to>
      <xdr:col>41</xdr:col>
      <xdr:colOff>50800</xdr:colOff>
      <xdr:row>78</xdr:row>
      <xdr:rowOff>89179</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2991287"/>
          <a:ext cx="889000" cy="47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158419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36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28256</xdr:rowOff>
    </xdr:from>
    <xdr:to>
      <xdr:col>55</xdr:col>
      <xdr:colOff>50800</xdr:colOff>
      <xdr:row>76</xdr:row>
      <xdr:rowOff>129856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05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51133</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90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149076</xdr:rowOff>
    </xdr:from>
    <xdr:to>
      <xdr:col>50</xdr:col>
      <xdr:colOff>165100</xdr:colOff>
      <xdr:row>75</xdr:row>
      <xdr:rowOff>79226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83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95753</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2611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79256</xdr:rowOff>
    </xdr:from>
    <xdr:to>
      <xdr:col>46</xdr:col>
      <xdr:colOff>38100</xdr:colOff>
      <xdr:row>77</xdr:row>
      <xdr:rowOff>9406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10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25933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2884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38379</xdr:rowOff>
    </xdr:from>
    <xdr:to>
      <xdr:col>41</xdr:col>
      <xdr:colOff>101600</xdr:colOff>
      <xdr:row>78</xdr:row>
      <xdr:rowOff>139979</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1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131106</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0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81737</xdr:rowOff>
    </xdr:from>
    <xdr:to>
      <xdr:col>36</xdr:col>
      <xdr:colOff>165100</xdr:colOff>
      <xdr:row>76</xdr:row>
      <xdr:rowOff>11888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29404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28414</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271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88288</xdr:rowOff>
    </xdr:from>
    <xdr:to>
      <xdr:col>55</xdr:col>
      <xdr:colOff>0</xdr:colOff>
      <xdr:row>96</xdr:row>
      <xdr:rowOff>128116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547488"/>
          <a:ext cx="838200" cy="39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40916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328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159325</xdr:rowOff>
    </xdr:from>
    <xdr:to>
      <xdr:col>50</xdr:col>
      <xdr:colOff>114300</xdr:colOff>
      <xdr:row>96</xdr:row>
      <xdr:rowOff>88288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447075"/>
          <a:ext cx="889000" cy="100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159325</xdr:rowOff>
    </xdr:from>
    <xdr:to>
      <xdr:col>45</xdr:col>
      <xdr:colOff>177800</xdr:colOff>
      <xdr:row>96</xdr:row>
      <xdr:rowOff>102386</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7861300" y="16447075"/>
          <a:ext cx="889000" cy="114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102386</xdr:rowOff>
    </xdr:from>
    <xdr:to>
      <xdr:col>41</xdr:col>
      <xdr:colOff>50800</xdr:colOff>
      <xdr:row>96</xdr:row>
      <xdr:rowOff>131231</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561586"/>
          <a:ext cx="889000" cy="28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77316</xdr:rowOff>
    </xdr:from>
    <xdr:to>
      <xdr:col>55</xdr:col>
      <xdr:colOff>50800</xdr:colOff>
      <xdr:row>97</xdr:row>
      <xdr:rowOff>7466</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53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55743</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51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37488</xdr:rowOff>
    </xdr:from>
    <xdr:to>
      <xdr:col>50</xdr:col>
      <xdr:colOff>165100</xdr:colOff>
      <xdr:row>96</xdr:row>
      <xdr:rowOff>139088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496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155615</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27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108525</xdr:rowOff>
    </xdr:from>
    <xdr:to>
      <xdr:col>46</xdr:col>
      <xdr:colOff>38100</xdr:colOff>
      <xdr:row>96</xdr:row>
      <xdr:rowOff>38675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39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55202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17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51586</xdr:rowOff>
    </xdr:from>
    <xdr:to>
      <xdr:col>41</xdr:col>
      <xdr:colOff>101600</xdr:colOff>
      <xdr:row>96</xdr:row>
      <xdr:rowOff>153186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1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144313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0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80431</xdr:rowOff>
    </xdr:from>
    <xdr:to>
      <xdr:col>36</xdr:col>
      <xdr:colOff>165100</xdr:colOff>
      <xdr:row>97</xdr:row>
      <xdr:rowOff>10581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53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1708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63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20592</xdr:rowOff>
    </xdr:from>
    <xdr:to>
      <xdr:col>85</xdr:col>
      <xdr:colOff>127000</xdr:colOff>
      <xdr:row>36</xdr:row>
      <xdr:rowOff>152201</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192792"/>
          <a:ext cx="838200" cy="13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104246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619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20592</xdr:rowOff>
    </xdr:from>
    <xdr:to>
      <xdr:col>81</xdr:col>
      <xdr:colOff>50800</xdr:colOff>
      <xdr:row>36</xdr:row>
      <xdr:rowOff>78367</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192792"/>
          <a:ext cx="889000" cy="57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65750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752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31</xdr:row>
      <xdr:rowOff>130194</xdr:rowOff>
    </xdr:from>
    <xdr:to>
      <xdr:col>76</xdr:col>
      <xdr:colOff>114300</xdr:colOff>
      <xdr:row>36</xdr:row>
      <xdr:rowOff>78367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5445144"/>
          <a:ext cx="889000" cy="80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69472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75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31</xdr:row>
      <xdr:rowOff>130194</xdr:rowOff>
    </xdr:from>
    <xdr:to>
      <xdr:col>71</xdr:col>
      <xdr:colOff>177800</xdr:colOff>
      <xdr:row>34</xdr:row>
      <xdr:rowOff>67199</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5445144"/>
          <a:ext cx="889000" cy="451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67849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75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101401</xdr:rowOff>
    </xdr:from>
    <xdr:to>
      <xdr:col>85</xdr:col>
      <xdr:colOff>177800</xdr:colOff>
      <xdr:row>37</xdr:row>
      <xdr:rowOff>31551</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27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124278</xdr:rowOff>
    </xdr:from>
    <xdr:ext cx="599010"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1250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141242</xdr:rowOff>
    </xdr:from>
    <xdr:to>
      <xdr:col>81</xdr:col>
      <xdr:colOff>101600</xdr:colOff>
      <xdr:row>36</xdr:row>
      <xdr:rowOff>71392</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14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34</xdr:row>
      <xdr:rowOff>87919</xdr:rowOff>
    </xdr:from>
    <xdr:ext cx="59901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181795" y="5917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27567</xdr:rowOff>
    </xdr:from>
    <xdr:to>
      <xdr:col>76</xdr:col>
      <xdr:colOff>165100</xdr:colOff>
      <xdr:row>36</xdr:row>
      <xdr:rowOff>129167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19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34</xdr:row>
      <xdr:rowOff>145694</xdr:rowOff>
    </xdr:from>
    <xdr:ext cx="59901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292795" y="5974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31</xdr:row>
      <xdr:rowOff>79394</xdr:rowOff>
    </xdr:from>
    <xdr:to>
      <xdr:col>72</xdr:col>
      <xdr:colOff>38100</xdr:colOff>
      <xdr:row>32</xdr:row>
      <xdr:rowOff>9544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5394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30</xdr:row>
      <xdr:rowOff>26071</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03795" y="516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16399</xdr:rowOff>
    </xdr:from>
    <xdr:to>
      <xdr:col>67</xdr:col>
      <xdr:colOff>101600</xdr:colOff>
      <xdr:row>34</xdr:row>
      <xdr:rowOff>117999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5845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32</xdr:row>
      <xdr:rowOff>134526</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14795" y="5620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103545</xdr:rowOff>
    </xdr:from>
    <xdr:to>
      <xdr:col>85</xdr:col>
      <xdr:colOff>127000</xdr:colOff>
      <xdr:row>74</xdr:row>
      <xdr:rowOff>155565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790845"/>
          <a:ext cx="838200" cy="5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155565</xdr:rowOff>
    </xdr:from>
    <xdr:to>
      <xdr:col>81</xdr:col>
      <xdr:colOff>50800</xdr:colOff>
      <xdr:row>75</xdr:row>
      <xdr:rowOff>19210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2842865"/>
          <a:ext cx="889000" cy="3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19210</xdr:rowOff>
    </xdr:from>
    <xdr:to>
      <xdr:col>76</xdr:col>
      <xdr:colOff>114300</xdr:colOff>
      <xdr:row>75</xdr:row>
      <xdr:rowOff>65231</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877960"/>
          <a:ext cx="889000" cy="4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65231</xdr:rowOff>
    </xdr:from>
    <xdr:to>
      <xdr:col>71</xdr:col>
      <xdr:colOff>177800</xdr:colOff>
      <xdr:row>75</xdr:row>
      <xdr:rowOff>85604</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2923981"/>
          <a:ext cx="889000" cy="20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48189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0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52745</xdr:rowOff>
    </xdr:from>
    <xdr:to>
      <xdr:col>85</xdr:col>
      <xdr:colOff>177800</xdr:colOff>
      <xdr:row>74</xdr:row>
      <xdr:rowOff>154345</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7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75622</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591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104765</xdr:rowOff>
    </xdr:from>
    <xdr:to>
      <xdr:col>81</xdr:col>
      <xdr:colOff>101600</xdr:colOff>
      <xdr:row>75</xdr:row>
      <xdr:rowOff>34915</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79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51442</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56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139860</xdr:rowOff>
    </xdr:from>
    <xdr:to>
      <xdr:col>76</xdr:col>
      <xdr:colOff>165100</xdr:colOff>
      <xdr:row>75</xdr:row>
      <xdr:rowOff>70010</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82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86537</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60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14431</xdr:rowOff>
    </xdr:from>
    <xdr:to>
      <xdr:col>72</xdr:col>
      <xdr:colOff>38100</xdr:colOff>
      <xdr:row>75</xdr:row>
      <xdr:rowOff>116031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873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132558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648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34804</xdr:rowOff>
    </xdr:from>
    <xdr:to>
      <xdr:col>67</xdr:col>
      <xdr:colOff>101600</xdr:colOff>
      <xdr:row>75</xdr:row>
      <xdr:rowOff>136404</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89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152931</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668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26856</xdr:rowOff>
    </xdr:from>
    <xdr:to>
      <xdr:col>85</xdr:col>
      <xdr:colOff>127000</xdr:colOff>
      <xdr:row>97</xdr:row>
      <xdr:rowOff>93447</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657506"/>
          <a:ext cx="838200" cy="66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156868</xdr:rowOff>
    </xdr:from>
    <xdr:to>
      <xdr:col>81</xdr:col>
      <xdr:colOff>50800</xdr:colOff>
      <xdr:row>97</xdr:row>
      <xdr:rowOff>26856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4592300" y="16616068"/>
          <a:ext cx="889000" cy="4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156868</xdr:rowOff>
    </xdr:from>
    <xdr:to>
      <xdr:col>76</xdr:col>
      <xdr:colOff>114300</xdr:colOff>
      <xdr:row>97</xdr:row>
      <xdr:rowOff>132316</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3703300" y="16616068"/>
          <a:ext cx="889000" cy="14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123677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754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41486</xdr:rowOff>
    </xdr:from>
    <xdr:to>
      <xdr:col>71</xdr:col>
      <xdr:colOff>177800</xdr:colOff>
      <xdr:row>97</xdr:row>
      <xdr:rowOff>132316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814300" y="16672136"/>
          <a:ext cx="889000" cy="9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14741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81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42647</xdr:rowOff>
    </xdr:from>
    <xdr:to>
      <xdr:col>85</xdr:col>
      <xdr:colOff>177800</xdr:colOff>
      <xdr:row>97</xdr:row>
      <xdr:rowOff>144247</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673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21074</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65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147506</xdr:rowOff>
    </xdr:from>
    <xdr:to>
      <xdr:col>81</xdr:col>
      <xdr:colOff>101600</xdr:colOff>
      <xdr:row>97</xdr:row>
      <xdr:rowOff>77656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60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68783</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69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106068</xdr:rowOff>
    </xdr:from>
    <xdr:to>
      <xdr:col>76</xdr:col>
      <xdr:colOff>165100</xdr:colOff>
      <xdr:row>97</xdr:row>
      <xdr:rowOff>36218</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56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52745</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340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81516</xdr:rowOff>
    </xdr:from>
    <xdr:to>
      <xdr:col>72</xdr:col>
      <xdr:colOff>38100</xdr:colOff>
      <xdr:row>98</xdr:row>
      <xdr:rowOff>11666</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71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2793</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0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162136</xdr:rowOff>
    </xdr:from>
    <xdr:to>
      <xdr:col>67</xdr:col>
      <xdr:colOff>101600</xdr:colOff>
      <xdr:row>97</xdr:row>
      <xdr:rowOff>92286</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621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108813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39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168029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511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108729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45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126952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47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108439</xdr:rowOff>
    </xdr:from>
    <xdr:to>
      <xdr:col>116</xdr:col>
      <xdr:colOff>63500</xdr:colOff>
      <xdr:row>57</xdr:row>
      <xdr:rowOff>120155</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1323300" y="9881089"/>
          <a:ext cx="838200" cy="1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61885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66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108439</xdr:rowOff>
    </xdr:from>
    <xdr:to>
      <xdr:col>111</xdr:col>
      <xdr:colOff>177800</xdr:colOff>
      <xdr:row>57</xdr:row>
      <xdr:rowOff>113697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0434300" y="9881089"/>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112840</xdr:rowOff>
    </xdr:from>
    <xdr:to>
      <xdr:col>107</xdr:col>
      <xdr:colOff>50800</xdr:colOff>
      <xdr:row>57</xdr:row>
      <xdr:rowOff>113697</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9545300" y="9885490"/>
          <a:ext cx="8890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166336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59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95809</xdr:rowOff>
    </xdr:from>
    <xdr:to>
      <xdr:col>102</xdr:col>
      <xdr:colOff>114300</xdr:colOff>
      <xdr:row>57</xdr:row>
      <xdr:rowOff>112840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656300" y="9868459"/>
          <a:ext cx="889000" cy="1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69355</xdr:rowOff>
    </xdr:from>
    <xdr:to>
      <xdr:col>116</xdr:col>
      <xdr:colOff>114300</xdr:colOff>
      <xdr:row>57</xdr:row>
      <xdr:rowOff>170955</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84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17435</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790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57639</xdr:rowOff>
    </xdr:from>
    <xdr:to>
      <xdr:col>112</xdr:col>
      <xdr:colOff>38100</xdr:colOff>
      <xdr:row>57</xdr:row>
      <xdr:rowOff>159239</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3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150366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923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62897</xdr:rowOff>
    </xdr:from>
    <xdr:to>
      <xdr:col>107</xdr:col>
      <xdr:colOff>101600</xdr:colOff>
      <xdr:row>57</xdr:row>
      <xdr:rowOff>164497</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83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155624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928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62040</xdr:rowOff>
    </xdr:from>
    <xdr:to>
      <xdr:col>102</xdr:col>
      <xdr:colOff>165100</xdr:colOff>
      <xdr:row>57</xdr:row>
      <xdr:rowOff>163640</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3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154767</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92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45009</xdr:rowOff>
    </xdr:from>
    <xdr:to>
      <xdr:col>98</xdr:col>
      <xdr:colOff>38100</xdr:colOff>
      <xdr:row>57</xdr:row>
      <xdr:rowOff>146609</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1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137736</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91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53997</xdr:rowOff>
    </xdr:from>
    <xdr:to>
      <xdr:col>116</xdr:col>
      <xdr:colOff>63500</xdr:colOff>
      <xdr:row>71</xdr:row>
      <xdr:rowOff>167040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1323300" y="12226947"/>
          <a:ext cx="838200" cy="11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53997</xdr:rowOff>
    </xdr:from>
    <xdr:to>
      <xdr:col>111</xdr:col>
      <xdr:colOff>177800</xdr:colOff>
      <xdr:row>71</xdr:row>
      <xdr:rowOff>126099</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226947"/>
          <a:ext cx="889000" cy="7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74093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761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113251</xdr:rowOff>
    </xdr:from>
    <xdr:to>
      <xdr:col>107</xdr:col>
      <xdr:colOff>50800</xdr:colOff>
      <xdr:row>71</xdr:row>
      <xdr:rowOff>126099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9545300" y="12286201"/>
          <a:ext cx="889000" cy="12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95559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78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113251</xdr:rowOff>
    </xdr:from>
    <xdr:to>
      <xdr:col>102</xdr:col>
      <xdr:colOff>114300</xdr:colOff>
      <xdr:row>72</xdr:row>
      <xdr:rowOff>22565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286201"/>
          <a:ext cx="889000" cy="8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100040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116240</xdr:rowOff>
    </xdr:from>
    <xdr:to>
      <xdr:col>116</xdr:col>
      <xdr:colOff>114300</xdr:colOff>
      <xdr:row>72</xdr:row>
      <xdr:rowOff>46390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2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139117</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14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3197</xdr:rowOff>
    </xdr:from>
    <xdr:to>
      <xdr:col>112</xdr:col>
      <xdr:colOff>38100</xdr:colOff>
      <xdr:row>71</xdr:row>
      <xdr:rowOff>104797</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176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121324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195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75299</xdr:rowOff>
    </xdr:from>
    <xdr:to>
      <xdr:col>107</xdr:col>
      <xdr:colOff>101600</xdr:colOff>
      <xdr:row>72</xdr:row>
      <xdr:rowOff>5449</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24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21976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02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62451</xdr:rowOff>
    </xdr:from>
    <xdr:to>
      <xdr:col>102</xdr:col>
      <xdr:colOff>165100</xdr:colOff>
      <xdr:row>71</xdr:row>
      <xdr:rowOff>164051</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235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9128</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010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143215</xdr:rowOff>
    </xdr:from>
    <xdr:to>
      <xdr:col>98</xdr:col>
      <xdr:colOff>38100</xdr:colOff>
      <xdr:row>72</xdr:row>
      <xdr:rowOff>73365</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31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89892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091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歳出決算総額は、住民一人当たり９１４，８８１円となっている。災害復旧事業費は、令和２年７月豪雨の災害復旧等が進んだことによる工事費の減少等により、住民一人当たり１０６，７１９円となった。</a:t>
          </a:r>
        </a:p>
        <a:p>
          <a:r>
            <a:rPr kumimoji="1" lang="ja-JP" altLang="en-US" sz="1300">
              <a:latin typeface="ＭＳ Ｐゴシック" panose="020B0600070205080204" pitchFamily="50" charset="-128"/>
              <a:ea typeface="ＭＳ Ｐゴシック" panose="020B0600070205080204" pitchFamily="50" charset="-128"/>
            </a:rPr>
            <a:t>扶助費は住民一人当たり１３７，００１円となっており、主に子どものための教育・保育給付費や児童手当、自立支援給付費等の影響により増加している。</a:t>
          </a:r>
        </a:p>
        <a:p>
          <a:r>
            <a:rPr kumimoji="1" lang="ja-JP" altLang="en-US" sz="1300">
              <a:latin typeface="ＭＳ Ｐゴシック" panose="020B0600070205080204" pitchFamily="50" charset="-128"/>
              <a:ea typeface="ＭＳ Ｐゴシック" panose="020B0600070205080204" pitchFamily="50" charset="-128"/>
            </a:rPr>
            <a:t>新規整備に係る普通建設事業費については、災害公営住宅建設工事の完了等により減少している。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公債費は住民一人当たり７８，９５４円となっており、令和２年７月豪雨災害に伴う起債の償還が始まった影響により増加している。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熊本県芦北町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14,877
14,799
234.01
14,042,273
13,610,684
391,343
6,611,251
13,670,358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7798</xdr:rowOff>
    </xdr:from>
    <xdr:to>
      <xdr:col>24</xdr:col>
      <xdr:colOff>63500</xdr:colOff>
      <xdr:row>32</xdr:row>
      <xdr:rowOff>75235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494198"/>
          <a:ext cx="838200" cy="6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75235</xdr:rowOff>
    </xdr:from>
    <xdr:to>
      <xdr:col>19</xdr:col>
      <xdr:colOff>177800</xdr:colOff>
      <xdr:row>32</xdr:row>
      <xdr:rowOff>139014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561635"/>
          <a:ext cx="889000" cy="6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18313</xdr:rowOff>
    </xdr:from>
    <xdr:to>
      <xdr:col>15</xdr:col>
      <xdr:colOff>50800</xdr:colOff>
      <xdr:row>32</xdr:row>
      <xdr:rowOff>139014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504713"/>
          <a:ext cx="889000" cy="1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18313</xdr:rowOff>
    </xdr:from>
    <xdr:to>
      <xdr:col>10</xdr:col>
      <xdr:colOff>114300</xdr:colOff>
      <xdr:row>32</xdr:row>
      <xdr:rowOff>135585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504713"/>
          <a:ext cx="889000" cy="1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128448</xdr:rowOff>
    </xdr:from>
    <xdr:to>
      <xdr:col>24</xdr:col>
      <xdr:colOff>114300</xdr:colOff>
      <xdr:row>32</xdr:row>
      <xdr:rowOff>58598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44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151325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294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24435</xdr:rowOff>
    </xdr:from>
    <xdr:to>
      <xdr:col>20</xdr:col>
      <xdr:colOff>38100</xdr:colOff>
      <xdr:row>32</xdr:row>
      <xdr:rowOff>126035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51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142562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286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88214</xdr:rowOff>
    </xdr:from>
    <xdr:to>
      <xdr:col>15</xdr:col>
      <xdr:colOff>101600</xdr:colOff>
      <xdr:row>33</xdr:row>
      <xdr:rowOff>18364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74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34891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4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138963</xdr:rowOff>
    </xdr:from>
    <xdr:to>
      <xdr:col>10</xdr:col>
      <xdr:colOff>165100</xdr:colOff>
      <xdr:row>32</xdr:row>
      <xdr:rowOff>69113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453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85640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229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84785</xdr:rowOff>
    </xdr:from>
    <xdr:to>
      <xdr:col>6</xdr:col>
      <xdr:colOff>38100</xdr:colOff>
      <xdr:row>33</xdr:row>
      <xdr:rowOff>14935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57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31462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346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36769</xdr:rowOff>
    </xdr:from>
    <xdr:to>
      <xdr:col>24</xdr:col>
      <xdr:colOff>63500</xdr:colOff>
      <xdr:row>56</xdr:row>
      <xdr:rowOff>52543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637969"/>
          <a:ext cx="838200" cy="1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36769</xdr:rowOff>
    </xdr:from>
    <xdr:to>
      <xdr:col>19</xdr:col>
      <xdr:colOff>177800</xdr:colOff>
      <xdr:row>56</xdr:row>
      <xdr:rowOff>52794</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637969"/>
          <a:ext cx="889000" cy="1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52794</xdr:rowOff>
    </xdr:from>
    <xdr:to>
      <xdr:col>15</xdr:col>
      <xdr:colOff>50800</xdr:colOff>
      <xdr:row>56</xdr:row>
      <xdr:rowOff>126182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653994"/>
          <a:ext cx="889000" cy="7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145630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7468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30170</xdr:rowOff>
    </xdr:from>
    <xdr:to>
      <xdr:col>10</xdr:col>
      <xdr:colOff>114300</xdr:colOff>
      <xdr:row>56</xdr:row>
      <xdr:rowOff>126182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88470"/>
          <a:ext cx="889000" cy="438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1743</xdr:rowOff>
    </xdr:from>
    <xdr:to>
      <xdr:col>24</xdr:col>
      <xdr:colOff>114300</xdr:colOff>
      <xdr:row>56</xdr:row>
      <xdr:rowOff>103343</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0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151620</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8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157419</xdr:rowOff>
    </xdr:from>
    <xdr:to>
      <xdr:col>20</xdr:col>
      <xdr:colOff>38100</xdr:colOff>
      <xdr:row>56</xdr:row>
      <xdr:rowOff>87569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587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104096</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362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1994</xdr:rowOff>
    </xdr:from>
    <xdr:to>
      <xdr:col>15</xdr:col>
      <xdr:colOff>101600</xdr:colOff>
      <xdr:row>56</xdr:row>
      <xdr:rowOff>103594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0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120121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378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75382</xdr:rowOff>
    </xdr:from>
    <xdr:to>
      <xdr:col>10</xdr:col>
      <xdr:colOff>165100</xdr:colOff>
      <xdr:row>57</xdr:row>
      <xdr:rowOff>5532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7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168109</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769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150820</xdr:rowOff>
    </xdr:from>
    <xdr:to>
      <xdr:col>6</xdr:col>
      <xdr:colOff>38100</xdr:colOff>
      <xdr:row>54</xdr:row>
      <xdr:rowOff>80970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3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97497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12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48416</xdr:rowOff>
    </xdr:from>
    <xdr:to>
      <xdr:col>24</xdr:col>
      <xdr:colOff>63500</xdr:colOff>
      <xdr:row>76</xdr:row>
      <xdr:rowOff>119374</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078616"/>
          <a:ext cx="838200" cy="7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99227</xdr:rowOff>
    </xdr:from>
    <xdr:to>
      <xdr:col>19</xdr:col>
      <xdr:colOff>177800</xdr:colOff>
      <xdr:row>76</xdr:row>
      <xdr:rowOff>119374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2908300" y="13129427"/>
          <a:ext cx="889000" cy="20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67763</xdr:rowOff>
    </xdr:from>
    <xdr:to>
      <xdr:col>15</xdr:col>
      <xdr:colOff>50800</xdr:colOff>
      <xdr:row>76</xdr:row>
      <xdr:rowOff>99227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097963"/>
          <a:ext cx="889000" cy="3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67763</xdr:rowOff>
    </xdr:from>
    <xdr:to>
      <xdr:col>10</xdr:col>
      <xdr:colOff>114300</xdr:colOff>
      <xdr:row>76</xdr:row>
      <xdr:rowOff>112832</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097963"/>
          <a:ext cx="889000" cy="4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169066</xdr:rowOff>
    </xdr:from>
    <xdr:to>
      <xdr:col>24</xdr:col>
      <xdr:colOff>114300</xdr:colOff>
      <xdr:row>76</xdr:row>
      <xdr:rowOff>99216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2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20493</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879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68574</xdr:rowOff>
    </xdr:from>
    <xdr:to>
      <xdr:col>20</xdr:col>
      <xdr:colOff>38100</xdr:colOff>
      <xdr:row>76</xdr:row>
      <xdr:rowOff>170174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98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15250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74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48427</xdr:rowOff>
    </xdr:from>
    <xdr:to>
      <xdr:col>15</xdr:col>
      <xdr:colOff>101600</xdr:colOff>
      <xdr:row>76</xdr:row>
      <xdr:rowOff>150027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078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166554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853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16963</xdr:rowOff>
    </xdr:from>
    <xdr:to>
      <xdr:col>10</xdr:col>
      <xdr:colOff>165100</xdr:colOff>
      <xdr:row>76</xdr:row>
      <xdr:rowOff>118563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04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135090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22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62032</xdr:rowOff>
    </xdr:from>
    <xdr:to>
      <xdr:col>6</xdr:col>
      <xdr:colOff>38100</xdr:colOff>
      <xdr:row>76</xdr:row>
      <xdr:rowOff>163632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09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8709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867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125915</xdr:rowOff>
    </xdr:from>
    <xdr:to>
      <xdr:col>24</xdr:col>
      <xdr:colOff>63500</xdr:colOff>
      <xdr:row>98</xdr:row>
      <xdr:rowOff>126470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28015"/>
          <a:ext cx="838200" cy="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126470</xdr:rowOff>
    </xdr:from>
    <xdr:to>
      <xdr:col>19</xdr:col>
      <xdr:colOff>177800</xdr:colOff>
      <xdr:row>98</xdr:row>
      <xdr:rowOff>130065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28570"/>
          <a:ext cx="889000" cy="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128457</xdr:rowOff>
    </xdr:from>
    <xdr:to>
      <xdr:col>15</xdr:col>
      <xdr:colOff>50800</xdr:colOff>
      <xdr:row>98</xdr:row>
      <xdr:rowOff>130065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30557"/>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128457</xdr:rowOff>
    </xdr:from>
    <xdr:to>
      <xdr:col>10</xdr:col>
      <xdr:colOff>114300</xdr:colOff>
      <xdr:row>98</xdr:row>
      <xdr:rowOff>133620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30557"/>
          <a:ext cx="889000" cy="5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20959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9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75115</xdr:rowOff>
    </xdr:from>
    <xdr:to>
      <xdr:col>24</xdr:col>
      <xdr:colOff>114300</xdr:colOff>
      <xdr:row>99</xdr:row>
      <xdr:rowOff>5265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7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47958</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75670</xdr:rowOff>
    </xdr:from>
    <xdr:to>
      <xdr:col>20</xdr:col>
      <xdr:colOff>38100</xdr:colOff>
      <xdr:row>99</xdr:row>
      <xdr:rowOff>5820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7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22347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5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79265</xdr:rowOff>
    </xdr:from>
    <xdr:to>
      <xdr:col>15</xdr:col>
      <xdr:colOff>101600</xdr:colOff>
      <xdr:row>99</xdr:row>
      <xdr:rowOff>9415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81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25942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56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77657</xdr:rowOff>
    </xdr:from>
    <xdr:to>
      <xdr:col>10</xdr:col>
      <xdr:colOff>165100</xdr:colOff>
      <xdr:row>99</xdr:row>
      <xdr:rowOff>7807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7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24334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54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82820</xdr:rowOff>
    </xdr:from>
    <xdr:to>
      <xdr:col>6</xdr:col>
      <xdr:colOff>38100</xdr:colOff>
      <xdr:row>99</xdr:row>
      <xdr:rowOff>12970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8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29497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6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20882</xdr:rowOff>
    </xdr:from>
    <xdr:to>
      <xdr:col>55</xdr:col>
      <xdr:colOff>0</xdr:colOff>
      <xdr:row>57</xdr:row>
      <xdr:rowOff>32976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9639300" y="9793532"/>
          <a:ext cx="838200" cy="1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20882</xdr:rowOff>
    </xdr:from>
    <xdr:to>
      <xdr:col>50</xdr:col>
      <xdr:colOff>114300</xdr:colOff>
      <xdr:row>57</xdr:row>
      <xdr:rowOff>129838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793532"/>
          <a:ext cx="889000" cy="10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24535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968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36699</xdr:rowOff>
    </xdr:from>
    <xdr:to>
      <xdr:col>45</xdr:col>
      <xdr:colOff>177800</xdr:colOff>
      <xdr:row>57</xdr:row>
      <xdr:rowOff>129838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637899"/>
          <a:ext cx="889000" cy="26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36699</xdr:rowOff>
    </xdr:from>
    <xdr:to>
      <xdr:col>41</xdr:col>
      <xdr:colOff>50800</xdr:colOff>
      <xdr:row>56</xdr:row>
      <xdr:rowOff>73428</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637899"/>
          <a:ext cx="889000" cy="36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153626</xdr:rowOff>
    </xdr:from>
    <xdr:to>
      <xdr:col>55</xdr:col>
      <xdr:colOff>50800</xdr:colOff>
      <xdr:row>57</xdr:row>
      <xdr:rowOff>83776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75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5053</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606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141532</xdr:rowOff>
    </xdr:from>
    <xdr:to>
      <xdr:col>50</xdr:col>
      <xdr:colOff>165100</xdr:colOff>
      <xdr:row>57</xdr:row>
      <xdr:rowOff>71682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74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88209</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51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79038</xdr:rowOff>
    </xdr:from>
    <xdr:to>
      <xdr:col>46</xdr:col>
      <xdr:colOff>38100</xdr:colOff>
      <xdr:row>58</xdr:row>
      <xdr:rowOff>9188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5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25715</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626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157349</xdr:rowOff>
    </xdr:from>
    <xdr:to>
      <xdr:col>41</xdr:col>
      <xdr:colOff>101600</xdr:colOff>
      <xdr:row>56</xdr:row>
      <xdr:rowOff>87499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58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104026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36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22628</xdr:rowOff>
    </xdr:from>
    <xdr:to>
      <xdr:col>36</xdr:col>
      <xdr:colOff>165100</xdr:colOff>
      <xdr:row>56</xdr:row>
      <xdr:rowOff>124228</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62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140755</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39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35916</xdr:rowOff>
    </xdr:from>
    <xdr:to>
      <xdr:col>55</xdr:col>
      <xdr:colOff>0</xdr:colOff>
      <xdr:row>76</xdr:row>
      <xdr:rowOff>55167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2894666"/>
          <a:ext cx="838200" cy="19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57404</xdr:rowOff>
    </xdr:from>
    <xdr:to>
      <xdr:col>50</xdr:col>
      <xdr:colOff>114300</xdr:colOff>
      <xdr:row>76</xdr:row>
      <xdr:rowOff>55167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2916154"/>
          <a:ext cx="889000" cy="16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57404</xdr:rowOff>
    </xdr:from>
    <xdr:to>
      <xdr:col>45</xdr:col>
      <xdr:colOff>177800</xdr:colOff>
      <xdr:row>75</xdr:row>
      <xdr:rowOff>83546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2916154"/>
          <a:ext cx="889000" cy="2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134666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3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83546</xdr:rowOff>
    </xdr:from>
    <xdr:to>
      <xdr:col>41</xdr:col>
      <xdr:colOff>50800</xdr:colOff>
      <xdr:row>76</xdr:row>
      <xdr:rowOff>67855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2942296"/>
          <a:ext cx="889000" cy="15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109717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31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156566</xdr:rowOff>
    </xdr:from>
    <xdr:to>
      <xdr:col>55</xdr:col>
      <xdr:colOff>50800</xdr:colOff>
      <xdr:row>75</xdr:row>
      <xdr:rowOff>86716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2843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7993</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269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4367</xdr:rowOff>
    </xdr:from>
    <xdr:to>
      <xdr:col>50</xdr:col>
      <xdr:colOff>165100</xdr:colOff>
      <xdr:row>76</xdr:row>
      <xdr:rowOff>105967</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034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122494</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280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6604</xdr:rowOff>
    </xdr:from>
    <xdr:to>
      <xdr:col>46</xdr:col>
      <xdr:colOff>38100</xdr:colOff>
      <xdr:row>75</xdr:row>
      <xdr:rowOff>108204</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286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124731</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264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32746</xdr:rowOff>
    </xdr:from>
    <xdr:to>
      <xdr:col>41</xdr:col>
      <xdr:colOff>101600</xdr:colOff>
      <xdr:row>75</xdr:row>
      <xdr:rowOff>134346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289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150873</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266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17055</xdr:rowOff>
    </xdr:from>
    <xdr:to>
      <xdr:col>36</xdr:col>
      <xdr:colOff>165100</xdr:colOff>
      <xdr:row>76</xdr:row>
      <xdr:rowOff>118655</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04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135181</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82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13122</xdr:rowOff>
    </xdr:from>
    <xdr:to>
      <xdr:col>55</xdr:col>
      <xdr:colOff>0</xdr:colOff>
      <xdr:row>93</xdr:row>
      <xdr:rowOff>168123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5957972"/>
          <a:ext cx="838200" cy="15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13122</xdr:rowOff>
    </xdr:from>
    <xdr:to>
      <xdr:col>50</xdr:col>
      <xdr:colOff>114300</xdr:colOff>
      <xdr:row>95</xdr:row>
      <xdr:rowOff>16484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5957972"/>
          <a:ext cx="889000" cy="34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16484</xdr:rowOff>
    </xdr:from>
    <xdr:to>
      <xdr:col>45</xdr:col>
      <xdr:colOff>177800</xdr:colOff>
      <xdr:row>97</xdr:row>
      <xdr:rowOff>28894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304234"/>
          <a:ext cx="889000" cy="355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129369</xdr:rowOff>
    </xdr:from>
    <xdr:to>
      <xdr:col>41</xdr:col>
      <xdr:colOff>50800</xdr:colOff>
      <xdr:row>97</xdr:row>
      <xdr:rowOff>28894</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588569"/>
          <a:ext cx="889000" cy="7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117323</xdr:rowOff>
    </xdr:from>
    <xdr:to>
      <xdr:col>55</xdr:col>
      <xdr:colOff>50800</xdr:colOff>
      <xdr:row>94</xdr:row>
      <xdr:rowOff>47473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06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140200</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591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133772</xdr:rowOff>
    </xdr:from>
    <xdr:to>
      <xdr:col>50</xdr:col>
      <xdr:colOff>165100</xdr:colOff>
      <xdr:row>93</xdr:row>
      <xdr:rowOff>63922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590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80449</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39795" y="15682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137134</xdr:rowOff>
    </xdr:from>
    <xdr:to>
      <xdr:col>46</xdr:col>
      <xdr:colOff>38100</xdr:colOff>
      <xdr:row>95</xdr:row>
      <xdr:rowOff>67284</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25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83811</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02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149544</xdr:rowOff>
    </xdr:from>
    <xdr:to>
      <xdr:col>41</xdr:col>
      <xdr:colOff>101600</xdr:colOff>
      <xdr:row>97</xdr:row>
      <xdr:rowOff>79694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0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70821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70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78569</xdr:rowOff>
    </xdr:from>
    <xdr:to>
      <xdr:col>36</xdr:col>
      <xdr:colOff>165100</xdr:colOff>
      <xdr:row>97</xdr:row>
      <xdr:rowOff>8719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53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171296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630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162577</xdr:rowOff>
    </xdr:from>
    <xdr:to>
      <xdr:col>85</xdr:col>
      <xdr:colOff>127000</xdr:colOff>
      <xdr:row>36</xdr:row>
      <xdr:rowOff>129707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163327"/>
          <a:ext cx="838200" cy="13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113276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285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123535</xdr:rowOff>
    </xdr:from>
    <xdr:to>
      <xdr:col>81</xdr:col>
      <xdr:colOff>50800</xdr:colOff>
      <xdr:row>36</xdr:row>
      <xdr:rowOff>129707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295735"/>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91003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3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123535</xdr:rowOff>
    </xdr:from>
    <xdr:to>
      <xdr:col>76</xdr:col>
      <xdr:colOff>114300</xdr:colOff>
      <xdr:row>36</xdr:row>
      <xdr:rowOff>138704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295735"/>
          <a:ext cx="889000" cy="1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112312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5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138704</xdr:rowOff>
    </xdr:from>
    <xdr:to>
      <xdr:col>71</xdr:col>
      <xdr:colOff>177800</xdr:colOff>
      <xdr:row>36</xdr:row>
      <xdr:rowOff>168814</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310904"/>
          <a:ext cx="889000" cy="3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23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111777</xdr:rowOff>
    </xdr:from>
    <xdr:to>
      <xdr:col>85</xdr:col>
      <xdr:colOff>177800</xdr:colOff>
      <xdr:row>36</xdr:row>
      <xdr:rowOff>41927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11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134654</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596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78907</xdr:rowOff>
    </xdr:from>
    <xdr:to>
      <xdr:col>81</xdr:col>
      <xdr:colOff>101600</xdr:colOff>
      <xdr:row>37</xdr:row>
      <xdr:rowOff>9057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5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25584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2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72735</xdr:rowOff>
    </xdr:from>
    <xdr:to>
      <xdr:col>76</xdr:col>
      <xdr:colOff>165100</xdr:colOff>
      <xdr:row>37</xdr:row>
      <xdr:rowOff>2885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24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19412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2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87904</xdr:rowOff>
    </xdr:from>
    <xdr:to>
      <xdr:col>72</xdr:col>
      <xdr:colOff>38100</xdr:colOff>
      <xdr:row>37</xdr:row>
      <xdr:rowOff>18054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26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34581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035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118014</xdr:rowOff>
    </xdr:from>
    <xdr:to>
      <xdr:col>67</xdr:col>
      <xdr:colOff>101600</xdr:colOff>
      <xdr:row>37</xdr:row>
      <xdr:rowOff>48164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29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39291</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382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125625</xdr:rowOff>
    </xdr:from>
    <xdr:to>
      <xdr:col>85</xdr:col>
      <xdr:colOff>127000</xdr:colOff>
      <xdr:row>56</xdr:row>
      <xdr:rowOff>156290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726825"/>
          <a:ext cx="838200" cy="3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25128</xdr:rowOff>
    </xdr:from>
    <xdr:to>
      <xdr:col>81</xdr:col>
      <xdr:colOff>50800</xdr:colOff>
      <xdr:row>56</xdr:row>
      <xdr:rowOff>156290</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4592300" y="9454878"/>
          <a:ext cx="889000" cy="30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25128</xdr:rowOff>
    </xdr:from>
    <xdr:to>
      <xdr:col>76</xdr:col>
      <xdr:colOff>114300</xdr:colOff>
      <xdr:row>56</xdr:row>
      <xdr:rowOff>166164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9454878"/>
          <a:ext cx="889000" cy="31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116443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88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50666</xdr:rowOff>
    </xdr:from>
    <xdr:to>
      <xdr:col>71</xdr:col>
      <xdr:colOff>177800</xdr:colOff>
      <xdr:row>56</xdr:row>
      <xdr:rowOff>166164</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308966"/>
          <a:ext cx="889000" cy="458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111621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8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40679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1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74825</xdr:rowOff>
    </xdr:from>
    <xdr:to>
      <xdr:col>85</xdr:col>
      <xdr:colOff>177800</xdr:colOff>
      <xdr:row>57</xdr:row>
      <xdr:rowOff>4975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67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97702</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5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105490</xdr:rowOff>
    </xdr:from>
    <xdr:to>
      <xdr:col>81</xdr:col>
      <xdr:colOff>101600</xdr:colOff>
      <xdr:row>57</xdr:row>
      <xdr:rowOff>35640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70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52167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48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145778</xdr:rowOff>
    </xdr:from>
    <xdr:to>
      <xdr:col>76</xdr:col>
      <xdr:colOff>165100</xdr:colOff>
      <xdr:row>55</xdr:row>
      <xdr:rowOff>75928</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404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92455</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17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115364</xdr:rowOff>
    </xdr:from>
    <xdr:to>
      <xdr:col>72</xdr:col>
      <xdr:colOff>38100</xdr:colOff>
      <xdr:row>57</xdr:row>
      <xdr:rowOff>45514</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71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62041</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491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171316</xdr:rowOff>
    </xdr:from>
    <xdr:to>
      <xdr:col>67</xdr:col>
      <xdr:colOff>101600</xdr:colOff>
      <xdr:row>54</xdr:row>
      <xdr:rowOff>101466</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25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52</xdr:row>
      <xdr:rowOff>117993</xdr:rowOff>
    </xdr:from>
    <xdr:ext cx="599010"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14795" y="9033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20593</xdr:rowOff>
    </xdr:from>
    <xdr:to>
      <xdr:col>85</xdr:col>
      <xdr:colOff>127000</xdr:colOff>
      <xdr:row>76</xdr:row>
      <xdr:rowOff>152200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050793"/>
          <a:ext cx="838200" cy="131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104246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477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20593</xdr:rowOff>
    </xdr:from>
    <xdr:to>
      <xdr:col>81</xdr:col>
      <xdr:colOff>50800</xdr:colOff>
      <xdr:row>76</xdr:row>
      <xdr:rowOff>78367</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050793"/>
          <a:ext cx="889000" cy="5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65746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610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130194</xdr:rowOff>
    </xdr:from>
    <xdr:to>
      <xdr:col>76</xdr:col>
      <xdr:colOff>114300</xdr:colOff>
      <xdr:row>76</xdr:row>
      <xdr:rowOff>78367</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2303144"/>
          <a:ext cx="889000" cy="80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69473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61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130194</xdr:rowOff>
    </xdr:from>
    <xdr:to>
      <xdr:col>71</xdr:col>
      <xdr:colOff>177800</xdr:colOff>
      <xdr:row>74</xdr:row>
      <xdr:rowOff>67200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2303144"/>
          <a:ext cx="889000" cy="45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67845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612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101400</xdr:rowOff>
    </xdr:from>
    <xdr:to>
      <xdr:col>85</xdr:col>
      <xdr:colOff>177800</xdr:colOff>
      <xdr:row>77</xdr:row>
      <xdr:rowOff>31550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13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124277</xdr:rowOff>
    </xdr:from>
    <xdr:ext cx="599010"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2983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141242</xdr:rowOff>
    </xdr:from>
    <xdr:to>
      <xdr:col>81</xdr:col>
      <xdr:colOff>101600</xdr:colOff>
      <xdr:row>76</xdr:row>
      <xdr:rowOff>71391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299999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87919</xdr:rowOff>
    </xdr:from>
    <xdr:ext cx="599010"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181795" y="12775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27567</xdr:rowOff>
    </xdr:from>
    <xdr:to>
      <xdr:col>76</xdr:col>
      <xdr:colOff>165100</xdr:colOff>
      <xdr:row>76</xdr:row>
      <xdr:rowOff>129167</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05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145694</xdr:rowOff>
    </xdr:from>
    <xdr:ext cx="599010"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292795" y="12832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71</xdr:row>
      <xdr:rowOff>79394</xdr:rowOff>
    </xdr:from>
    <xdr:to>
      <xdr:col>72</xdr:col>
      <xdr:colOff>38100</xdr:colOff>
      <xdr:row>72</xdr:row>
      <xdr:rowOff>9544</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225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70</xdr:row>
      <xdr:rowOff>26071</xdr:rowOff>
    </xdr:from>
    <xdr:ext cx="599010"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03795" y="12027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16400</xdr:rowOff>
    </xdr:from>
    <xdr:to>
      <xdr:col>67</xdr:col>
      <xdr:colOff>101600</xdr:colOff>
      <xdr:row>74</xdr:row>
      <xdr:rowOff>118000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270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72</xdr:row>
      <xdr:rowOff>134527</xdr:rowOff>
    </xdr:from>
    <xdr:ext cx="599010"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514795" y="12478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103544</xdr:rowOff>
    </xdr:from>
    <xdr:to>
      <xdr:col>85</xdr:col>
      <xdr:colOff>127000</xdr:colOff>
      <xdr:row>94</xdr:row>
      <xdr:rowOff>155564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219844"/>
          <a:ext cx="838200" cy="52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155564</xdr:rowOff>
    </xdr:from>
    <xdr:to>
      <xdr:col>81</xdr:col>
      <xdr:colOff>50800</xdr:colOff>
      <xdr:row>95</xdr:row>
      <xdr:rowOff>19210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271864"/>
          <a:ext cx="889000" cy="35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19210</xdr:rowOff>
    </xdr:from>
    <xdr:to>
      <xdr:col>76</xdr:col>
      <xdr:colOff>114300</xdr:colOff>
      <xdr:row>95</xdr:row>
      <xdr:rowOff>65232</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306960"/>
          <a:ext cx="889000" cy="46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65232</xdr:rowOff>
    </xdr:from>
    <xdr:to>
      <xdr:col>71</xdr:col>
      <xdr:colOff>177800</xdr:colOff>
      <xdr:row>95</xdr:row>
      <xdr:rowOff>85604</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352982"/>
          <a:ext cx="889000" cy="2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48179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5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52744</xdr:rowOff>
    </xdr:from>
    <xdr:to>
      <xdr:col>85</xdr:col>
      <xdr:colOff>177800</xdr:colOff>
      <xdr:row>94</xdr:row>
      <xdr:rowOff>154344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16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75621</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02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104764</xdr:rowOff>
    </xdr:from>
    <xdr:to>
      <xdr:col>81</xdr:col>
      <xdr:colOff>101600</xdr:colOff>
      <xdr:row>95</xdr:row>
      <xdr:rowOff>34914</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221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51441</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5996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139860</xdr:rowOff>
    </xdr:from>
    <xdr:to>
      <xdr:col>76</xdr:col>
      <xdr:colOff>165100</xdr:colOff>
      <xdr:row>95</xdr:row>
      <xdr:rowOff>70010</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25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86537</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03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14432</xdr:rowOff>
    </xdr:from>
    <xdr:to>
      <xdr:col>72</xdr:col>
      <xdr:colOff>38100</xdr:colOff>
      <xdr:row>95</xdr:row>
      <xdr:rowOff>116032</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30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132559</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07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34804</xdr:rowOff>
    </xdr:from>
    <xdr:to>
      <xdr:col>67</xdr:col>
      <xdr:colOff>101600</xdr:colOff>
      <xdr:row>95</xdr:row>
      <xdr:rowOff>136404</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32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152931</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09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消防費は住民一人当たり３８，０９９円となっており昨年度より増加している。主な要因として高機能指令センター建設に伴う水俣芦北広域行政事務組合負担金の増が挙げれらる。</a:t>
          </a:r>
        </a:p>
        <a:p>
          <a:r>
            <a:rPr kumimoji="1" lang="ja-JP" altLang="en-US" sz="1300">
              <a:latin typeface="ＭＳ Ｐゴシック" panose="020B0600070205080204" pitchFamily="50" charset="-128"/>
              <a:ea typeface="ＭＳ Ｐゴシック" panose="020B0600070205080204" pitchFamily="50" charset="-128"/>
            </a:rPr>
            <a:t>災害復旧費は、令和２年７月豪雨の災害復旧等が進んだことによる工事費の減少等により、住民一人当たり１０６，７１９円となった。</a:t>
          </a:r>
        </a:p>
        <a:p>
          <a:r>
            <a:rPr kumimoji="1" lang="ja-JP" altLang="en-US" sz="1300">
              <a:latin typeface="ＭＳ Ｐゴシック" panose="020B0600070205080204" pitchFamily="50" charset="-128"/>
              <a:ea typeface="ＭＳ Ｐゴシック" panose="020B0600070205080204" pitchFamily="50" charset="-128"/>
            </a:rPr>
            <a:t>土木費は災害公営住宅建設工事の完了等により減少し、住民一人当たり８８，１３９円となっている。</a:t>
          </a:r>
        </a:p>
        <a:p>
          <a:r>
            <a:rPr kumimoji="1" lang="ja-JP" altLang="en-US" sz="1300">
              <a:latin typeface="ＭＳ Ｐゴシック" panose="020B0600070205080204" pitchFamily="50" charset="-128"/>
              <a:ea typeface="ＭＳ Ｐゴシック" panose="020B0600070205080204" pitchFamily="50" charset="-128"/>
            </a:rPr>
            <a:t>商工費は住民一人当たり４５，８５６円となっており昨年度より増加している。主な要因は旧国民年金保養センター解体に伴う工事の増によるものである。</a:t>
          </a:r>
        </a:p>
        <a:p>
          <a:r>
            <a:rPr kumimoji="1" lang="ja-JP" altLang="en-US" sz="1300">
              <a:latin typeface="ＭＳ Ｐゴシック" panose="020B0600070205080204" pitchFamily="50" charset="-128"/>
              <a:ea typeface="ＭＳ Ｐゴシック" panose="020B0600070205080204" pitchFamily="50" charset="-128"/>
            </a:rPr>
            <a:t>公債費は住民一人当たり７８，９５４円となっており、令和２年７月豪雨災害に伴う起債の償還が始まった影響により増加している。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熊本県芦北町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末の財政調整基金残高は財源確保と歳出の精査により取崩を回避し、前年度とほぼ同額である。今後、扶助費の増加や多額の起債償還が見込まれるため、基金に積立て将来的な支出に備える。また、実質収支が減少しているのは、昨年度までは復旧工事に伴う国費等の歳入年度にずれが生じているため、実質収支額が例年より増額していたが災害復旧工事が進み、例年ベースへ戻ってきているた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熊本県芦北町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黒字額は減少したものの、一般会計及びその他会計全てにおいて黒字となっている。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奨資会計においては、奨学金の一括償還等により黒字になった。</a:t>
          </a:r>
        </a:p>
        <a:p>
          <a:r>
            <a:rPr kumimoji="1" lang="ja-JP" altLang="en-US" sz="1400">
              <a:latin typeface="ＭＳ ゴシック" pitchFamily="49" charset="-128"/>
              <a:ea typeface="ＭＳ ゴシック" pitchFamily="49" charset="-128"/>
            </a:rPr>
            <a:t>　現状で赤字が発生することは見込まれないが、健全な財政状況を維持するため、事業の検証、使用料の適正化等に継続的に取り組んでいく。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熊本県芦北町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おいては、令和２年７月豪雨災害関連の償還が始まったことにより実質公債費比率の分子は増加した。今後も令和２年７月豪雨災害関連の償還が増加することが予想されるため、実質公債費比率の急激な上昇につながらないよう、計画的な起債借入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令和２年７月豪雨に係る償還に備え、毎年決算見込を見ながら、積極的に積み立てを行っていく予定である。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熊本県芦北町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の将来負担比率の分子は、前年度に引き続き充当可能財源等が将来負担額を上回ったことからマイナスとなったが、今後は令和２年７月豪雨に係る地方債残高の増加、充当可能基金の減少により、分子の数値は増加していく見込みである。</a:t>
          </a:r>
        </a:p>
        <a:p>
          <a:r>
            <a:rPr kumimoji="1" lang="ja-JP" altLang="en-US" sz="1400">
              <a:latin typeface="ＭＳ ゴシック" pitchFamily="49" charset="-128"/>
              <a:ea typeface="ＭＳ ゴシック" pitchFamily="49" charset="-128"/>
            </a:rPr>
            <a:t>　そのため、引き続き事業の必要性や優先度を精査し将来負担の抑制に努めていく。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熊本県芦北町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に係る起債額の増加に起因した後年度の起債償還額の増加に対する緩衝財源とするなどのために減債基金を２８３百万円増額したほか、合併特例債を活用しまちづくり振興基金を積み増すなど基金積み立てを積極的に行い、基金全体としては２５３百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それぞれの基金の使途に応じて計画的に取り崩していくと共に決算状況等を見ながら積立にも努めていく予定である。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まちづくり振興基金：町民の連帯強化及び地域振興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町有施設整備基金：町有施設整備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社会福祉振興基金：高齢者及び障害者の在宅福祉の充実、生きがい、健康づくりの増進及び快適な生活環境の形成</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ふるさと応援寄附金基金：ふるさと応援寄附金をもって積立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九州新幹線渇水対策等被害対策基金：農業用水施設の維持管理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まちづくり振興基金：町民の連帯強化及び地域振興に係る費用の財源とするため１００百万円取り崩したが、１００．５百万円積み立てたため増。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九州新幹線渇水対策等被害対策基金：九州新幹線渇水被害恒久対策事業に係る費用に充当するため９百万円取り崩した。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それぞれの基金の使途に応じて計画的に取り崩していくと共に、決算状況を見ながら積立にも努めていく予定である。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積立も取崩も行っていない。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財政調整基金の残高は、標準財政規模の２０％を目途に維持していく。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災害復旧に係る起債額の増加に起因した後年度の起債償還額の増加に対する緩衝財源とするため２５０百万円増額、普通交付税の追加交付により３３百万円増額。</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今後も災害復旧財源として増額した起債償還額に備えるため決算状況等を見ながら積極的な積み立てを行っていく予定である。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5EDD291-9A93-4C49-A5D5-7A3F8D39C5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73EF2F83-F915-4958-AFB1-B4C4309EA1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7ABE3FD-FA0C-4EC2-9ACD-3868E79ADE89}"/>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CFAB60A-5F27-4C97-9C36-DF33DEEBDBCB}"/>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7530B2A3-F4E8-4FE7-9706-4171DC151995}"/>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3DF86E0D-8CF6-4C14-B43B-669DF483B13C}"/>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39C5B77E-C2CF-4545-BBD4-D3335C46577E}"/>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F5AA0447-D3D4-4AB7-8C0A-FC7C4BA65F0C}"/>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4B3E81E-48BC-4ADA-93F9-419CFDAE83A2}"/>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44FD9DC-D4E2-4E8A-8CFA-373B5E9AB76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82C6C1F-F6B2-4C97-B0C6-75A65CE10BD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9E0E843-E348-4F12-9C78-EFEDAFA6FEE2}"/>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2D783921-7D6C-4DD1-811F-E74BE888047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6DC3AEC-8F18-4089-9093-3627DF9DD25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9E990E3-1092-47EB-8ED1-CAE4CE0E2CD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7419CF61-BA29-467E-B249-82218DC7E9B4}"/>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熊本県芦北町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BF21CDB-C22D-444E-9C03-9C58067EEB9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A4C58D8A-7D38-43B5-92E2-84554DF2C1E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FD4D5E31-2F40-4139-AFA4-64AB219BF89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69A13FCA-E4CE-4EDD-8E99-7A6461064AAB}"/>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94B23C2-B448-4BBF-BC0A-2DA14478004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768C71C-C94C-41FF-91D8-BEEFAA4FDF5B}"/>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14,877
14,799
234.01
14,042,273
13,610,684
391,343
6,611,251
13,670,358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9F9DD8BC-F12D-4F8E-A691-F20FB2ECEF2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BFBC6ED-E429-4F39-B360-7A3BBFCDA4A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4C44DB8-44C8-4A61-9AAB-61D04041D79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ADA41E2-FE01-4599-BFB1-046A5FBA1F83}"/>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5E655B1-B984-452B-95AA-27F9408E3C9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35CA7F72-C9FA-42FA-8EBC-215D661B7BA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563F488-2223-4308-8008-544C61A33ED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B606ADBC-8EEC-47E9-97B1-BD416D5A048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728F0A2-34D9-458E-882D-ABE4EA2C1806}"/>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E5CB1C5B-7486-484A-B340-728D6C772BE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80D04606-DE60-442F-AACD-FDC3CFDC87F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971698D-CE63-4F3A-9495-BEA51CBFEC1E}"/>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7FF92B8D-2382-498C-8C4D-4FA8987C535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4AC5FA9-077B-449F-9C46-27D69FD20A5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DD07ABFD-BFDD-4EFC-BE65-B00E5EA647F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9D76A73-0F04-4F0F-A313-BD9883DB5797}"/>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4DF6504D-EC3C-4F5F-935F-3E3FC7A878A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436D9C2A-68E3-434D-BD7F-46CB3EC958CE}"/>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3CEBA8E-EBB3-4E16-8484-9018BBD2356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214180B-5309-466A-AD2A-964BF55B76B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16A4DB7-F298-4F00-B5B4-1771A4A0EBC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D7A1DB1-A78D-42B2-BE7B-793075989092}"/>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1371EB23-2DA5-44B2-9143-6FB14D51DE34}"/>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F0105515-107F-4275-BE14-581EC3D366E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710920F-F524-41DA-A16B-289F30BD95A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07B6881-054F-45D1-BE8E-0BC3E4F777E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E5AD48EA-AFFD-411C-A772-F63304949DF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C7C64EF6-F82C-499C-9EC8-3B95DA851BA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FF8FF981-FD74-49E1-BA55-1BA45EA771D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52C90887-CC8D-4C35-BAB0-CE368805029C}"/>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15E8B91-F424-491D-A6BD-CDB468A31CA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F707014-C5C4-43A8-8636-039263EBAA0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42B12944-319A-47F1-8335-AB779FFEFE9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0EA616F-7F46-4F0B-8823-B8ECD75ED1D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D76DA45-813C-47C7-B480-E11BA2F25DC5}"/>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本町の有形固定資産減価償却率は</a:t>
          </a:r>
          <a:r>
            <a:rPr kumimoji="1" lang="en-US" altLang="ja-JP" sz="1100">
              <a:latin typeface="ＭＳ Ｐゴシック" panose="020B0600070205080204" pitchFamily="50" charset="-128"/>
              <a:ea typeface="ＭＳ Ｐゴシック" panose="020B0600070205080204" pitchFamily="50" charset="-128"/>
            </a:rPr>
            <a:t>58.7</a:t>
          </a:r>
          <a:r>
            <a:rPr kumimoji="1" lang="ja-JP" altLang="en-US" sz="1100">
              <a:latin typeface="ＭＳ Ｐゴシック" panose="020B0600070205080204" pitchFamily="50" charset="-128"/>
              <a:ea typeface="ＭＳ Ｐゴシック" panose="020B0600070205080204" pitchFamily="50" charset="-128"/>
            </a:rPr>
            <a:t>％であり、前年度（</a:t>
          </a:r>
          <a:r>
            <a:rPr kumimoji="1" lang="en-US" altLang="ja-JP" sz="1100">
              <a:latin typeface="ＭＳ Ｐゴシック" panose="020B0600070205080204" pitchFamily="50" charset="-128"/>
              <a:ea typeface="ＭＳ Ｐゴシック" panose="020B0600070205080204" pitchFamily="50" charset="-128"/>
            </a:rPr>
            <a:t>57.8</a:t>
          </a:r>
          <a:r>
            <a:rPr kumimoji="1" lang="ja-JP" altLang="en-US" sz="1100">
              <a:latin typeface="ＭＳ Ｐゴシック" panose="020B0600070205080204" pitchFamily="50" charset="-128"/>
              <a:ea typeface="ＭＳ Ｐゴシック" panose="020B0600070205080204" pitchFamily="50" charset="-128"/>
            </a:rPr>
            <a:t>％）から</a:t>
          </a:r>
          <a:r>
            <a:rPr kumimoji="1" lang="en-US" altLang="ja-JP" sz="1100">
              <a:latin typeface="ＭＳ Ｐゴシック" panose="020B0600070205080204" pitchFamily="50" charset="-128"/>
              <a:ea typeface="ＭＳ Ｐゴシック" panose="020B0600070205080204" pitchFamily="50" charset="-128"/>
            </a:rPr>
            <a:t>0.9</a:t>
          </a:r>
          <a:r>
            <a:rPr kumimoji="1" lang="ja-JP" altLang="en-US" sz="1100">
              <a:latin typeface="ＭＳ Ｐゴシック" panose="020B0600070205080204" pitchFamily="50" charset="-128"/>
              <a:ea typeface="ＭＳ Ｐゴシック" panose="020B0600070205080204" pitchFamily="50" charset="-128"/>
            </a:rPr>
            <a:t>ポイント上昇した。全国平均、熊本県平均をいずれも下回っているが、試算の更新ペースが老朽化の進行に追いつがず、比率はゆるやかに上昇している。</a:t>
          </a:r>
        </a:p>
        <a:p>
          <a:r>
            <a:rPr kumimoji="1" lang="ja-JP" altLang="en-US" sz="1100">
              <a:latin typeface="ＭＳ Ｐゴシック" panose="020B0600070205080204" pitchFamily="50" charset="-128"/>
              <a:ea typeface="ＭＳ Ｐゴシック" panose="020B0600070205080204" pitchFamily="50" charset="-128"/>
            </a:rPr>
            <a:t>なお、老朽化していた旧ブルーマリンホテルを解体除却した一方、今後新規資産の整備も見込んでおり、比率の改善が期待できる。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384D151-FC31-49DC-9FD7-29A1A9327F4B}"/>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51CE3BFD-D6A4-4CC0-AF7F-39FA2A17799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0D4616D4-5D43-4E32-8083-BEDC5D9A37E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66B3C936-A473-49B8-B624-1095464F293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079E0C04-6F25-47C3-AD71-6BC5A6B1FF9F}"/>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32BE0FAC-CCBC-47B9-B7EE-9817B905464F}"/>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39224FD-4D66-4F71-83AD-12BF4C2C1CE4}"/>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210562B7-1EB3-41CA-95E8-5D3EB9B900A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463A4EBB-1E11-424E-A727-02F5613C08B7}"/>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44FF2754-CFCB-40C8-A6E8-AEF749AD511F}"/>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4DB8C204-4F9A-4ED3-A332-50AF373E361A}"/>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E19520D4-15CF-49C3-8901-D9CFEA03C84B}"/>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57FDB093-67CA-4BD0-8885-3BC45FE2862A}"/>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0416DB9F-4486-4D21-B1AC-D38446A470F8}"/>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D2EEC58-5988-42B7-8CA7-BE03BE94A0D3}"/>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B05EA796-178B-4D34-AD2D-2AD44F5EE99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1A79A83F-9502-4FE2-BB7D-5D40D5A0D75B}"/>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16A14CA7-A75E-4A03-9F6A-A635BB89F36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584D9A67-4F64-42DD-BEBC-DB85C0BA4051}"/>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A5E006BF-D107-4621-BFD9-BA28F43FDF9D}"/>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A9EF729C-ABA6-4FA9-9DB0-516568F2B7FB}"/>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38FF348E-A825-4E87-BD48-DCDCDBDF2D78}"/>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C1933FAE-A3DB-4C71-BEC2-1F0B64D42951}"/>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82" name="有形固定資産減価償却率平均値テキスト">
          <a:extLst>
            <a:ext uri="{FF2B5EF4-FFF2-40B4-BE49-F238E27FC236}">
              <a16:creationId xmlns:a16="http://schemas.microsoft.com/office/drawing/2014/main" id="{96CDD6B4-46C6-4C8D-8AFA-B57D7C6C166E}"/>
            </a:ext>
          </a:extLst>
        </xdr:cNvPr>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63EC11DE-81F6-4265-9404-8E744FAFCECE}"/>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5D5CBBF2-F0A8-4A31-BC80-B09B310A4AE5}"/>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5C5FBA87-E53B-4D06-8DB3-C7FBB9222295}"/>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B67EF256-831B-4A04-B686-C5E2642BE20D}"/>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FA5B3622-67D6-4F2E-A8A2-42CB26F4E44A}"/>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4B3ABC3-0379-4EF7-92E8-043B2C512AC8}"/>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202E416F-0715-4CB2-A61C-52C460C435B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705F15F2-AC55-42F7-A23D-6DA0B3518609}"/>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9FEB87A-47F9-4097-8944-53B42F7561B8}"/>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D4CA9F58-184D-45B0-B795-FC1657170D4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9344</xdr:rowOff>
    </xdr:from>
    <xdr:to>
      <xdr:col>23</xdr:col>
      <xdr:colOff>136525</xdr:colOff>
      <xdr:row>31</xdr:row>
      <xdr:rowOff>110944</xdr:rowOff>
    </xdr:to>
    <xdr:sp macro="" textlink="">
      <xdr:nvSpPr>
        <xdr:cNvPr id="93" name="楕円 92">
          <a:extLst>
            <a:ext uri="{FF2B5EF4-FFF2-40B4-BE49-F238E27FC236}">
              <a16:creationId xmlns:a16="http://schemas.microsoft.com/office/drawing/2014/main" id="{5FC34C5D-05AD-406C-9308-E1C2D5254F57}"/>
            </a:ext>
          </a:extLst>
        </xdr:cNvPr>
        <xdr:cNvSpPr/>
      </xdr:nvSpPr>
      <xdr:spPr>
        <a:xfrm>
          <a:off x="4711700" y="609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32221</xdr:rowOff>
    </xdr:from>
    <xdr:ext cx="405111" cy="259045"/>
    <xdr:sp macro="" textlink="">
      <xdr:nvSpPr>
        <xdr:cNvPr id="94" name="有形固定資産減価償却率該当値テキスト">
          <a:extLst>
            <a:ext uri="{FF2B5EF4-FFF2-40B4-BE49-F238E27FC236}">
              <a16:creationId xmlns:a16="http://schemas.microsoft.com/office/drawing/2014/main" id="{D4B6AA76-7E57-4ACE-A146-3980638F8ADC}"/>
            </a:ext>
          </a:extLst>
        </xdr:cNvPr>
        <xdr:cNvSpPr txBox="1"/>
      </xdr:nvSpPr>
      <xdr:spPr>
        <a:xfrm>
          <a:off x="4813300" y="594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153035</xdr:rowOff>
    </xdr:from>
    <xdr:to>
      <xdr:col>19</xdr:col>
      <xdr:colOff>187325</xdr:colOff>
      <xdr:row>31</xdr:row>
      <xdr:rowOff>83185</xdr:rowOff>
    </xdr:to>
    <xdr:sp macro="" textlink="">
      <xdr:nvSpPr>
        <xdr:cNvPr id="95" name="楕円 94">
          <a:extLst>
            <a:ext uri="{FF2B5EF4-FFF2-40B4-BE49-F238E27FC236}">
              <a16:creationId xmlns:a16="http://schemas.microsoft.com/office/drawing/2014/main" id="{6068750A-5E84-4453-9F48-8D7BC4DFCC29}"/>
            </a:ext>
          </a:extLst>
        </xdr:cNvPr>
        <xdr:cNvSpPr/>
      </xdr:nvSpPr>
      <xdr:spPr>
        <a:xfrm>
          <a:off x="4000500" y="606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32385</xdr:rowOff>
    </xdr:from>
    <xdr:to>
      <xdr:col>23</xdr:col>
      <xdr:colOff>85725</xdr:colOff>
      <xdr:row>31</xdr:row>
      <xdr:rowOff>60144</xdr:rowOff>
    </xdr:to>
    <xdr:cxnSp macro="">
      <xdr:nvCxnSpPr>
        <xdr:cNvPr id="96" name="直線コネクタ 95">
          <a:extLst>
            <a:ext uri="{FF2B5EF4-FFF2-40B4-BE49-F238E27FC236}">
              <a16:creationId xmlns:a16="http://schemas.microsoft.com/office/drawing/2014/main" id="{5C5ADB32-6747-48E0-822F-3B28A9E2EF35}"/>
            </a:ext>
          </a:extLst>
        </xdr:cNvPr>
        <xdr:cNvCxnSpPr/>
      </xdr:nvCxnSpPr>
      <xdr:spPr>
        <a:xfrm>
          <a:off x="4051300" y="6118860"/>
          <a:ext cx="711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119108</xdr:rowOff>
    </xdr:from>
    <xdr:to>
      <xdr:col>15</xdr:col>
      <xdr:colOff>187325</xdr:colOff>
      <xdr:row>31</xdr:row>
      <xdr:rowOff>49258</xdr:rowOff>
    </xdr:to>
    <xdr:sp macro="" textlink="">
      <xdr:nvSpPr>
        <xdr:cNvPr id="97" name="楕円 96">
          <a:extLst>
            <a:ext uri="{FF2B5EF4-FFF2-40B4-BE49-F238E27FC236}">
              <a16:creationId xmlns:a16="http://schemas.microsoft.com/office/drawing/2014/main" id="{5CEE4FA3-A165-4BF8-8243-4B437E965A69}"/>
            </a:ext>
          </a:extLst>
        </xdr:cNvPr>
        <xdr:cNvSpPr/>
      </xdr:nvSpPr>
      <xdr:spPr>
        <a:xfrm>
          <a:off x="3238500" y="6034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169908</xdr:rowOff>
    </xdr:from>
    <xdr:to>
      <xdr:col>19</xdr:col>
      <xdr:colOff>136525</xdr:colOff>
      <xdr:row>31</xdr:row>
      <xdr:rowOff>32385</xdr:rowOff>
    </xdr:to>
    <xdr:cxnSp macro="">
      <xdr:nvCxnSpPr>
        <xdr:cNvPr id="98" name="直線コネクタ 97">
          <a:extLst>
            <a:ext uri="{FF2B5EF4-FFF2-40B4-BE49-F238E27FC236}">
              <a16:creationId xmlns:a16="http://schemas.microsoft.com/office/drawing/2014/main" id="{4D4AB677-31BB-4EA5-892E-A5309D5A0618}"/>
            </a:ext>
          </a:extLst>
        </xdr:cNvPr>
        <xdr:cNvCxnSpPr/>
      </xdr:nvCxnSpPr>
      <xdr:spPr>
        <a:xfrm>
          <a:off x="3289300" y="6084933"/>
          <a:ext cx="7620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97518</xdr:rowOff>
    </xdr:from>
    <xdr:to>
      <xdr:col>11</xdr:col>
      <xdr:colOff>187325</xdr:colOff>
      <xdr:row>31</xdr:row>
      <xdr:rowOff>27668</xdr:rowOff>
    </xdr:to>
    <xdr:sp macro="" textlink="">
      <xdr:nvSpPr>
        <xdr:cNvPr id="99" name="楕円 98">
          <a:extLst>
            <a:ext uri="{FF2B5EF4-FFF2-40B4-BE49-F238E27FC236}">
              <a16:creationId xmlns:a16="http://schemas.microsoft.com/office/drawing/2014/main" id="{EDAF4B64-A3F3-484C-A17A-B7CB095EE18B}"/>
            </a:ext>
          </a:extLst>
        </xdr:cNvPr>
        <xdr:cNvSpPr/>
      </xdr:nvSpPr>
      <xdr:spPr>
        <a:xfrm>
          <a:off x="2476500" y="6012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148318</xdr:rowOff>
    </xdr:from>
    <xdr:to>
      <xdr:col>15</xdr:col>
      <xdr:colOff>136525</xdr:colOff>
      <xdr:row>30</xdr:row>
      <xdr:rowOff>169908</xdr:rowOff>
    </xdr:to>
    <xdr:cxnSp macro="">
      <xdr:nvCxnSpPr>
        <xdr:cNvPr id="100" name="直線コネクタ 99">
          <a:extLst>
            <a:ext uri="{FF2B5EF4-FFF2-40B4-BE49-F238E27FC236}">
              <a16:creationId xmlns:a16="http://schemas.microsoft.com/office/drawing/2014/main" id="{02BCB633-56A7-4082-8E88-EC1816CD0F54}"/>
            </a:ext>
          </a:extLst>
        </xdr:cNvPr>
        <xdr:cNvCxnSpPr/>
      </xdr:nvCxnSpPr>
      <xdr:spPr>
        <a:xfrm>
          <a:off x="2527300" y="6063343"/>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48169</xdr:rowOff>
    </xdr:from>
    <xdr:to>
      <xdr:col>7</xdr:col>
      <xdr:colOff>187325</xdr:colOff>
      <xdr:row>30</xdr:row>
      <xdr:rowOff>149769</xdr:rowOff>
    </xdr:to>
    <xdr:sp macro="" textlink="">
      <xdr:nvSpPr>
        <xdr:cNvPr id="101" name="楕円 100">
          <a:extLst>
            <a:ext uri="{FF2B5EF4-FFF2-40B4-BE49-F238E27FC236}">
              <a16:creationId xmlns:a16="http://schemas.microsoft.com/office/drawing/2014/main" id="{E494EDE1-660B-43F1-A657-D294D6C92C3C}"/>
            </a:ext>
          </a:extLst>
        </xdr:cNvPr>
        <xdr:cNvSpPr/>
      </xdr:nvSpPr>
      <xdr:spPr>
        <a:xfrm>
          <a:off x="1714500" y="596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98969</xdr:rowOff>
    </xdr:from>
    <xdr:to>
      <xdr:col>11</xdr:col>
      <xdr:colOff>136525</xdr:colOff>
      <xdr:row>30</xdr:row>
      <xdr:rowOff>148318</xdr:rowOff>
    </xdr:to>
    <xdr:cxnSp macro="">
      <xdr:nvCxnSpPr>
        <xdr:cNvPr id="102" name="直線コネクタ 101">
          <a:extLst>
            <a:ext uri="{FF2B5EF4-FFF2-40B4-BE49-F238E27FC236}">
              <a16:creationId xmlns:a16="http://schemas.microsoft.com/office/drawing/2014/main" id="{6D39AD62-4C32-4052-8AAC-A975989667C0}"/>
            </a:ext>
          </a:extLst>
        </xdr:cNvPr>
        <xdr:cNvCxnSpPr/>
      </xdr:nvCxnSpPr>
      <xdr:spPr>
        <a:xfrm>
          <a:off x="1765300" y="6013994"/>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103" name="n_1aveValue有形固定資産減価償却率">
          <a:extLst>
            <a:ext uri="{FF2B5EF4-FFF2-40B4-BE49-F238E27FC236}">
              <a16:creationId xmlns:a16="http://schemas.microsoft.com/office/drawing/2014/main" id="{499700D8-9129-49AE-861C-F8D9D6FF125E}"/>
            </a:ext>
          </a:extLst>
        </xdr:cNvPr>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104" name="n_2aveValue有形固定資産減価償却率">
          <a:extLst>
            <a:ext uri="{FF2B5EF4-FFF2-40B4-BE49-F238E27FC236}">
              <a16:creationId xmlns:a16="http://schemas.microsoft.com/office/drawing/2014/main" id="{118B6165-B975-4A62-A46C-3086195FA75E}"/>
            </a:ext>
          </a:extLst>
        </xdr:cNvPr>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105" name="n_3aveValue有形固定資産減価償却率">
          <a:extLst>
            <a:ext uri="{FF2B5EF4-FFF2-40B4-BE49-F238E27FC236}">
              <a16:creationId xmlns:a16="http://schemas.microsoft.com/office/drawing/2014/main" id="{D3DF46AB-35F4-403C-85B0-A36933AF4B32}"/>
            </a:ext>
          </a:extLst>
        </xdr:cNvPr>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106" name="n_4aveValue有形固定資産減価償却率">
          <a:extLst>
            <a:ext uri="{FF2B5EF4-FFF2-40B4-BE49-F238E27FC236}">
              <a16:creationId xmlns:a16="http://schemas.microsoft.com/office/drawing/2014/main" id="{2A660668-2694-46F3-B857-48D4B739B5AD}"/>
            </a:ext>
          </a:extLst>
        </xdr:cNvPr>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99712</xdr:rowOff>
    </xdr:from>
    <xdr:ext cx="405111" cy="259045"/>
    <xdr:sp macro="" textlink="">
      <xdr:nvSpPr>
        <xdr:cNvPr id="107" name="n_1mainValue有形固定資産減価償却率">
          <a:extLst>
            <a:ext uri="{FF2B5EF4-FFF2-40B4-BE49-F238E27FC236}">
              <a16:creationId xmlns:a16="http://schemas.microsoft.com/office/drawing/2014/main" id="{6199B0E3-0672-463A-AF89-8D6AE4145458}"/>
            </a:ext>
          </a:extLst>
        </xdr:cNvPr>
        <xdr:cNvSpPr txBox="1"/>
      </xdr:nvSpPr>
      <xdr:spPr>
        <a:xfrm>
          <a:off x="3836044" y="584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65785</xdr:rowOff>
    </xdr:from>
    <xdr:ext cx="405111" cy="259045"/>
    <xdr:sp macro="" textlink="">
      <xdr:nvSpPr>
        <xdr:cNvPr id="108" name="n_2mainValue有形固定資産減価償却率">
          <a:extLst>
            <a:ext uri="{FF2B5EF4-FFF2-40B4-BE49-F238E27FC236}">
              <a16:creationId xmlns:a16="http://schemas.microsoft.com/office/drawing/2014/main" id="{75507413-DC74-45DC-B08E-1FE92BB155B0}"/>
            </a:ext>
          </a:extLst>
        </xdr:cNvPr>
        <xdr:cNvSpPr txBox="1"/>
      </xdr:nvSpPr>
      <xdr:spPr>
        <a:xfrm>
          <a:off x="3086744" y="5809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44195</xdr:rowOff>
    </xdr:from>
    <xdr:ext cx="405111" cy="259045"/>
    <xdr:sp macro="" textlink="">
      <xdr:nvSpPr>
        <xdr:cNvPr id="109" name="n_3mainValue有形固定資産減価償却率">
          <a:extLst>
            <a:ext uri="{FF2B5EF4-FFF2-40B4-BE49-F238E27FC236}">
              <a16:creationId xmlns:a16="http://schemas.microsoft.com/office/drawing/2014/main" id="{D239882B-9C56-4418-A475-0726FFE487AA}"/>
            </a:ext>
          </a:extLst>
        </xdr:cNvPr>
        <xdr:cNvSpPr txBox="1"/>
      </xdr:nvSpPr>
      <xdr:spPr>
        <a:xfrm>
          <a:off x="2324744" y="57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166296</xdr:rowOff>
    </xdr:from>
    <xdr:ext cx="405111" cy="259045"/>
    <xdr:sp macro="" textlink="">
      <xdr:nvSpPr>
        <xdr:cNvPr id="110" name="n_4mainValue有形固定資産減価償却率">
          <a:extLst>
            <a:ext uri="{FF2B5EF4-FFF2-40B4-BE49-F238E27FC236}">
              <a16:creationId xmlns:a16="http://schemas.microsoft.com/office/drawing/2014/main" id="{F3012FCE-ECB9-47C4-997D-4CDD6A906DD7}"/>
            </a:ext>
          </a:extLst>
        </xdr:cNvPr>
        <xdr:cNvSpPr txBox="1"/>
      </xdr:nvSpPr>
      <xdr:spPr>
        <a:xfrm>
          <a:off x="1562744" y="5738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23E36B90-DCEE-4E16-8A5E-94BC06998D1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C1556683-07D5-44F9-8480-BDD4D868CE24}"/>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4A786070-F1E1-4232-9DB4-C6174EAB36D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4D1C308E-8E0B-463D-8569-1D8B659BCA1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E6FA4DFA-5A00-4877-B895-78A566BBA368}"/>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87844A44-A829-4A4E-81E1-DF392BD51EB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36D43F1-E7C2-4C65-883A-C7AA7ED126F2}"/>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EA529EB9-D02D-455D-87C0-164C8C81A01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BEE028D7-6961-4711-A09B-AC0A3252CAC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8F55D231-C994-47FD-829C-E68AB858F7F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E3E32042-F60C-48DB-A935-59251259D55D}"/>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91A93D6B-957C-4520-8093-899B2B62B29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70E54968-4AEA-43E4-9D76-61ACE76F053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町の債務償還比率は、類似団体平均より高い水準にある。地方債現在高は、公営住宅建設のための地方債発行等により前年度よりも増加した。公債費も増加しており、今後も一定水準の元利償還が見込まれることから、今後も将来に負担を残さないよう計画的起債管理に努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B47D9840-7985-4479-ABEF-8A39C8302C7C}"/>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F42191F9-D3EF-4CF4-ACD1-2A9E7A2BD3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B716E72-FD5A-48E7-B023-2034A004C67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640ADE84-F3AF-4BCF-8BBC-CDF0D90315A2}"/>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CBF4A51E-437D-4D4E-88AD-12AC78F8AD23}"/>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C6A4A81B-CBFA-4160-89CD-A588F42AB16B}"/>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19AEA0BB-64DD-4EED-A917-B3F8989E12C2}"/>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EFB0C7A0-254F-4E0F-837C-5E9777E6980B}"/>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0EC759E3-76DF-4A95-ABCC-D047BCC803D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019BD61A-7DD6-4918-8F11-223708449C53}"/>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5E884827-02E7-4B3A-A242-E54F14E8C538}"/>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6E221816-2545-424C-B3FB-3E619BF431D7}"/>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0CB948B1-3E66-4189-91B4-07A11FBA383B}"/>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57641764-2D31-4063-A64F-56E28646D7E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BDFF6835-C0D3-467E-ACFA-4DEA9EC7DDFD}"/>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7C785D26-4632-44F8-A365-EFCCFE230D8B}"/>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C1928E8F-5ED4-4F36-B09B-D8C39ECA919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FFB051E8-F687-4F12-A8AA-A9201AEC6E99}"/>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5972D09A-DBBF-48AF-A969-98E5867DAEB9}"/>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B42F14D5-F33F-4C98-A22B-20EEB8145E94}"/>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A90CFB66-C5CE-4417-B43B-47151796996D}"/>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468B9874-E25D-4DE8-B701-E548506BD145}"/>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46" name="債務償還比率平均値テキスト">
          <a:extLst>
            <a:ext uri="{FF2B5EF4-FFF2-40B4-BE49-F238E27FC236}">
              <a16:creationId xmlns:a16="http://schemas.microsoft.com/office/drawing/2014/main" id="{D7AEA2DF-CAD2-4D3D-9F8F-12D6FF052751}"/>
            </a:ext>
          </a:extLst>
        </xdr:cNvPr>
        <xdr:cNvSpPr txBox="1"/>
      </xdr:nvSpPr>
      <xdr:spPr>
        <a:xfrm>
          <a:off x="14846300" y="5682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1F770C61-C7B0-4224-B041-FC560226388A}"/>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DEF34738-7784-4416-AFF9-2459204A119B}"/>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C868949B-7C89-4F8F-B3AE-92A45984A6CE}"/>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52B826B2-5395-4982-93D3-FD924FBA01BA}"/>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437A9B46-5900-476C-ACC1-FDE391D54539}"/>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D6B2536-5FCB-4219-A3FD-0F5C2502AC6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6942AB32-0FD5-4EBC-8BF6-135925E4F52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C27A189-773F-4DAB-8202-76065D97F60D}"/>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CF8AD405-0AD6-4C67-9E96-B68432EBC87C}"/>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8F5D075F-517E-4C15-8B08-9BADA0324A1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80092</xdr:rowOff>
    </xdr:from>
    <xdr:to>
      <xdr:col>76</xdr:col>
      <xdr:colOff>73025</xdr:colOff>
      <xdr:row>31</xdr:row>
      <xdr:rowOff>10242</xdr:rowOff>
    </xdr:to>
    <xdr:sp macro="" textlink="">
      <xdr:nvSpPr>
        <xdr:cNvPr id="157" name="楕円 156">
          <a:extLst>
            <a:ext uri="{FF2B5EF4-FFF2-40B4-BE49-F238E27FC236}">
              <a16:creationId xmlns:a16="http://schemas.microsoft.com/office/drawing/2014/main" id="{A9D368ED-FC79-484A-9471-1A6E7867990D}"/>
            </a:ext>
          </a:extLst>
        </xdr:cNvPr>
        <xdr:cNvSpPr/>
      </xdr:nvSpPr>
      <xdr:spPr>
        <a:xfrm>
          <a:off x="14744700" y="599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58519</xdr:rowOff>
    </xdr:from>
    <xdr:ext cx="469744" cy="259045"/>
    <xdr:sp macro="" textlink="">
      <xdr:nvSpPr>
        <xdr:cNvPr id="158" name="債務償還比率該当値テキスト">
          <a:extLst>
            <a:ext uri="{FF2B5EF4-FFF2-40B4-BE49-F238E27FC236}">
              <a16:creationId xmlns:a16="http://schemas.microsoft.com/office/drawing/2014/main" id="{F94181E5-8D4B-4D0F-8014-B5BCCF328F17}"/>
            </a:ext>
          </a:extLst>
        </xdr:cNvPr>
        <xdr:cNvSpPr txBox="1"/>
      </xdr:nvSpPr>
      <xdr:spPr>
        <a:xfrm>
          <a:off x="14846300" y="597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66058</xdr:rowOff>
    </xdr:from>
    <xdr:to>
      <xdr:col>72</xdr:col>
      <xdr:colOff>123825</xdr:colOff>
      <xdr:row>30</xdr:row>
      <xdr:rowOff>167658</xdr:rowOff>
    </xdr:to>
    <xdr:sp macro="" textlink="">
      <xdr:nvSpPr>
        <xdr:cNvPr id="159" name="楕円 158">
          <a:extLst>
            <a:ext uri="{FF2B5EF4-FFF2-40B4-BE49-F238E27FC236}">
              <a16:creationId xmlns:a16="http://schemas.microsoft.com/office/drawing/2014/main" id="{9F10657A-85C3-4A65-A91A-4233A752FBD3}"/>
            </a:ext>
          </a:extLst>
        </xdr:cNvPr>
        <xdr:cNvSpPr/>
      </xdr:nvSpPr>
      <xdr:spPr>
        <a:xfrm>
          <a:off x="14033500" y="598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116858</xdr:rowOff>
    </xdr:from>
    <xdr:to>
      <xdr:col>76</xdr:col>
      <xdr:colOff>22225</xdr:colOff>
      <xdr:row>30</xdr:row>
      <xdr:rowOff>130892</xdr:rowOff>
    </xdr:to>
    <xdr:cxnSp macro="">
      <xdr:nvCxnSpPr>
        <xdr:cNvPr id="160" name="直線コネクタ 159">
          <a:extLst>
            <a:ext uri="{FF2B5EF4-FFF2-40B4-BE49-F238E27FC236}">
              <a16:creationId xmlns:a16="http://schemas.microsoft.com/office/drawing/2014/main" id="{6E853186-AF68-4EC3-A212-8044D626520E}"/>
            </a:ext>
          </a:extLst>
        </xdr:cNvPr>
        <xdr:cNvCxnSpPr/>
      </xdr:nvCxnSpPr>
      <xdr:spPr>
        <a:xfrm>
          <a:off x="14084300" y="6031883"/>
          <a:ext cx="711200" cy="1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117411</xdr:rowOff>
    </xdr:from>
    <xdr:to>
      <xdr:col>68</xdr:col>
      <xdr:colOff>123825</xdr:colOff>
      <xdr:row>31</xdr:row>
      <xdr:rowOff>47561</xdr:rowOff>
    </xdr:to>
    <xdr:sp macro="" textlink="">
      <xdr:nvSpPr>
        <xdr:cNvPr id="161" name="楕円 160">
          <a:extLst>
            <a:ext uri="{FF2B5EF4-FFF2-40B4-BE49-F238E27FC236}">
              <a16:creationId xmlns:a16="http://schemas.microsoft.com/office/drawing/2014/main" id="{FF03D212-7C22-47E0-A120-22FE44CCBF0E}"/>
            </a:ext>
          </a:extLst>
        </xdr:cNvPr>
        <xdr:cNvSpPr/>
      </xdr:nvSpPr>
      <xdr:spPr>
        <a:xfrm>
          <a:off x="13271500" y="6032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116858</xdr:rowOff>
    </xdr:from>
    <xdr:to>
      <xdr:col>72</xdr:col>
      <xdr:colOff>73025</xdr:colOff>
      <xdr:row>30</xdr:row>
      <xdr:rowOff>168211</xdr:rowOff>
    </xdr:to>
    <xdr:cxnSp macro="">
      <xdr:nvCxnSpPr>
        <xdr:cNvPr id="162" name="直線コネクタ 161">
          <a:extLst>
            <a:ext uri="{FF2B5EF4-FFF2-40B4-BE49-F238E27FC236}">
              <a16:creationId xmlns:a16="http://schemas.microsoft.com/office/drawing/2014/main" id="{B5B2BB69-468A-4044-A4B0-BDFC17E0F013}"/>
            </a:ext>
          </a:extLst>
        </xdr:cNvPr>
        <xdr:cNvCxnSpPr/>
      </xdr:nvCxnSpPr>
      <xdr:spPr>
        <a:xfrm flipV="1">
          <a:off x="13322300" y="6031883"/>
          <a:ext cx="762000" cy="51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67292</xdr:rowOff>
    </xdr:from>
    <xdr:to>
      <xdr:col>64</xdr:col>
      <xdr:colOff>123825</xdr:colOff>
      <xdr:row>30</xdr:row>
      <xdr:rowOff>168892</xdr:rowOff>
    </xdr:to>
    <xdr:sp macro="" textlink="">
      <xdr:nvSpPr>
        <xdr:cNvPr id="163" name="楕円 162">
          <a:extLst>
            <a:ext uri="{FF2B5EF4-FFF2-40B4-BE49-F238E27FC236}">
              <a16:creationId xmlns:a16="http://schemas.microsoft.com/office/drawing/2014/main" id="{EFEAD623-0159-442E-9040-7F0A0C470522}"/>
            </a:ext>
          </a:extLst>
        </xdr:cNvPr>
        <xdr:cNvSpPr/>
      </xdr:nvSpPr>
      <xdr:spPr>
        <a:xfrm>
          <a:off x="12509500" y="598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118092</xdr:rowOff>
    </xdr:from>
    <xdr:to>
      <xdr:col>68</xdr:col>
      <xdr:colOff>73025</xdr:colOff>
      <xdr:row>30</xdr:row>
      <xdr:rowOff>168211</xdr:rowOff>
    </xdr:to>
    <xdr:cxnSp macro="">
      <xdr:nvCxnSpPr>
        <xdr:cNvPr id="164" name="直線コネクタ 163">
          <a:extLst>
            <a:ext uri="{FF2B5EF4-FFF2-40B4-BE49-F238E27FC236}">
              <a16:creationId xmlns:a16="http://schemas.microsoft.com/office/drawing/2014/main" id="{27133095-8158-4576-8F65-F3CEE89025DE}"/>
            </a:ext>
          </a:extLst>
        </xdr:cNvPr>
        <xdr:cNvCxnSpPr/>
      </xdr:nvCxnSpPr>
      <xdr:spPr>
        <a:xfrm>
          <a:off x="12560300" y="6033117"/>
          <a:ext cx="762000" cy="50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54683</xdr:rowOff>
    </xdr:from>
    <xdr:to>
      <xdr:col>60</xdr:col>
      <xdr:colOff>123825</xdr:colOff>
      <xdr:row>31</xdr:row>
      <xdr:rowOff>156283</xdr:rowOff>
    </xdr:to>
    <xdr:sp macro="" textlink="">
      <xdr:nvSpPr>
        <xdr:cNvPr id="165" name="楕円 164">
          <a:extLst>
            <a:ext uri="{FF2B5EF4-FFF2-40B4-BE49-F238E27FC236}">
              <a16:creationId xmlns:a16="http://schemas.microsoft.com/office/drawing/2014/main" id="{41A941BD-332F-4D32-BE88-391E3924C8A2}"/>
            </a:ext>
          </a:extLst>
        </xdr:cNvPr>
        <xdr:cNvSpPr/>
      </xdr:nvSpPr>
      <xdr:spPr>
        <a:xfrm>
          <a:off x="11747500" y="614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118092</xdr:rowOff>
    </xdr:from>
    <xdr:to>
      <xdr:col>64</xdr:col>
      <xdr:colOff>73025</xdr:colOff>
      <xdr:row>31</xdr:row>
      <xdr:rowOff>105483</xdr:rowOff>
    </xdr:to>
    <xdr:cxnSp macro="">
      <xdr:nvCxnSpPr>
        <xdr:cNvPr id="166" name="直線コネクタ 165">
          <a:extLst>
            <a:ext uri="{FF2B5EF4-FFF2-40B4-BE49-F238E27FC236}">
              <a16:creationId xmlns:a16="http://schemas.microsoft.com/office/drawing/2014/main" id="{7489FD74-60D3-499E-A05D-EEC9921FE174}"/>
            </a:ext>
          </a:extLst>
        </xdr:cNvPr>
        <xdr:cNvCxnSpPr/>
      </xdr:nvCxnSpPr>
      <xdr:spPr>
        <a:xfrm flipV="1">
          <a:off x="11798300" y="6033117"/>
          <a:ext cx="762000" cy="158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67" name="n_1aveValue債務償還比率">
          <a:extLst>
            <a:ext uri="{FF2B5EF4-FFF2-40B4-BE49-F238E27FC236}">
              <a16:creationId xmlns:a16="http://schemas.microsoft.com/office/drawing/2014/main" id="{84FEE68B-967D-46CC-9111-2F622736FB05}"/>
            </a:ext>
          </a:extLst>
        </xdr:cNvPr>
        <xdr:cNvSpPr txBox="1"/>
      </xdr:nvSpPr>
      <xdr:spPr>
        <a:xfrm>
          <a:off x="13836727" y="5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68" name="n_2aveValue債務償還比率">
          <a:extLst>
            <a:ext uri="{FF2B5EF4-FFF2-40B4-BE49-F238E27FC236}">
              <a16:creationId xmlns:a16="http://schemas.microsoft.com/office/drawing/2014/main" id="{36DD91EF-8959-45C3-BADB-59DBF5320E79}"/>
            </a:ext>
          </a:extLst>
        </xdr:cNvPr>
        <xdr:cNvSpPr txBox="1"/>
      </xdr:nvSpPr>
      <xdr:spPr>
        <a:xfrm>
          <a:off x="13087427" y="565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69" name="n_3aveValue債務償還比率">
          <a:extLst>
            <a:ext uri="{FF2B5EF4-FFF2-40B4-BE49-F238E27FC236}">
              <a16:creationId xmlns:a16="http://schemas.microsoft.com/office/drawing/2014/main" id="{9D1C9EC2-3721-48D0-BF21-8E3E4EBFE646}"/>
            </a:ext>
          </a:extLst>
        </xdr:cNvPr>
        <xdr:cNvSpPr txBox="1"/>
      </xdr:nvSpPr>
      <xdr:spPr>
        <a:xfrm>
          <a:off x="12325427" y="56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70" name="n_4aveValue債務償還比率">
          <a:extLst>
            <a:ext uri="{FF2B5EF4-FFF2-40B4-BE49-F238E27FC236}">
              <a16:creationId xmlns:a16="http://schemas.microsoft.com/office/drawing/2014/main" id="{A038A005-4193-4CD1-83B0-234FCA9AC0EE}"/>
            </a:ext>
          </a:extLst>
        </xdr:cNvPr>
        <xdr:cNvSpPr txBox="1"/>
      </xdr:nvSpPr>
      <xdr:spPr>
        <a:xfrm>
          <a:off x="11563427" y="584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158785</xdr:rowOff>
    </xdr:from>
    <xdr:ext cx="469744" cy="259045"/>
    <xdr:sp macro="" textlink="">
      <xdr:nvSpPr>
        <xdr:cNvPr id="171" name="n_1mainValue債務償還比率">
          <a:extLst>
            <a:ext uri="{FF2B5EF4-FFF2-40B4-BE49-F238E27FC236}">
              <a16:creationId xmlns:a16="http://schemas.microsoft.com/office/drawing/2014/main" id="{D8C09A8D-9CD3-4886-ACEE-82054E8AA770}"/>
            </a:ext>
          </a:extLst>
        </xdr:cNvPr>
        <xdr:cNvSpPr txBox="1"/>
      </xdr:nvSpPr>
      <xdr:spPr>
        <a:xfrm>
          <a:off x="13836727" y="607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38688</xdr:rowOff>
    </xdr:from>
    <xdr:ext cx="469744" cy="259045"/>
    <xdr:sp macro="" textlink="">
      <xdr:nvSpPr>
        <xdr:cNvPr id="172" name="n_2mainValue債務償還比率">
          <a:extLst>
            <a:ext uri="{FF2B5EF4-FFF2-40B4-BE49-F238E27FC236}">
              <a16:creationId xmlns:a16="http://schemas.microsoft.com/office/drawing/2014/main" id="{DDD12A11-4449-4C09-A98B-AD41CFAA4EA2}"/>
            </a:ext>
          </a:extLst>
        </xdr:cNvPr>
        <xdr:cNvSpPr txBox="1"/>
      </xdr:nvSpPr>
      <xdr:spPr>
        <a:xfrm>
          <a:off x="13087427" y="612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160019</xdr:rowOff>
    </xdr:from>
    <xdr:ext cx="469744" cy="259045"/>
    <xdr:sp macro="" textlink="">
      <xdr:nvSpPr>
        <xdr:cNvPr id="173" name="n_3mainValue債務償還比率">
          <a:extLst>
            <a:ext uri="{FF2B5EF4-FFF2-40B4-BE49-F238E27FC236}">
              <a16:creationId xmlns:a16="http://schemas.microsoft.com/office/drawing/2014/main" id="{6C185A50-E076-4B8B-B936-B0A2BB2DB00B}"/>
            </a:ext>
          </a:extLst>
        </xdr:cNvPr>
        <xdr:cNvSpPr txBox="1"/>
      </xdr:nvSpPr>
      <xdr:spPr>
        <a:xfrm>
          <a:off x="12325427" y="607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147410</xdr:rowOff>
    </xdr:from>
    <xdr:ext cx="469744" cy="259045"/>
    <xdr:sp macro="" textlink="">
      <xdr:nvSpPr>
        <xdr:cNvPr id="174" name="n_4mainValue債務償還比率">
          <a:extLst>
            <a:ext uri="{FF2B5EF4-FFF2-40B4-BE49-F238E27FC236}">
              <a16:creationId xmlns:a16="http://schemas.microsoft.com/office/drawing/2014/main" id="{A1FD7F6D-DD10-4492-96D7-3E3E98BA0B84}"/>
            </a:ext>
          </a:extLst>
        </xdr:cNvPr>
        <xdr:cNvSpPr txBox="1"/>
      </xdr:nvSpPr>
      <xdr:spPr>
        <a:xfrm>
          <a:off x="11563427" y="6233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41509CD6-7235-497B-84A8-0185A7E46F15}"/>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3E0CE059-08EA-48F4-B668-9FF743D0783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337C2AB2-E95F-4EF7-B316-83E1195F670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B002024E-9FB1-4FFC-AD3F-E1DF638522A3}"/>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93328E77-B27A-4289-AA7C-18461A68FDA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0F6D0BA9-151A-4F90-925F-5E78C354234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9AF44FA-CB3B-4F0C-AAD9-5415FB00152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0D23C2-4197-40AF-B163-4823B557640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DAE18CE-ADF1-4A10-A4BC-01DE4F4C5A8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2FB9F26-0D1D-46A4-86FC-3B276B99AE8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熊本県芦北町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743DBB7-A9AC-491F-A264-F7FE3F923C5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CB07AC6-FBC9-42DC-B29C-FDB9D7BCEDD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23F6779-F415-41ED-8A06-AE06DEB1568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34D3224-7059-4BCD-B157-5093D33F1FF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A70D379-0C13-445A-BA7E-CE3E4DFCBF9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84FB3ED-E9CF-4463-A605-1715B3B55587}"/>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14,877
14,799
234.01
14,042,273
13,610,684
391,343
6,611,251
13,670,358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A90ACC0-DCC1-4FEA-8653-8853C8366F8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6E8AEC7-3DF4-40C1-AE2E-84C0134A2F4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B82C7C5-A6C5-4D06-BF41-D4D9D1672C2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881C43A-0F8C-4D0C-A7FB-3C58851CB50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E76A640-7166-4521-86BA-399F54E2354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1A9E4CD-9F91-4CAA-B8BA-8658A814908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B3A7773-2C3E-4DC1-A31A-45CC1BB6805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2E4E60D-CEAF-43D3-AD1D-F39B733D3D8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F122B98-C92F-413F-A934-AF515315A3E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D596F7B-89E7-4EA0-BCCC-F3D16927149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6E4DE49-1F09-42FB-8D57-0BF80B28F93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B57D5FA-E432-45B5-8096-AD3C455BA93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9EB8C25-50F3-4729-9E4C-2141EB8CF07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8E525D4-AB28-42ED-9DB2-832528043BC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C00457-F696-4ECF-86DD-3278A1C20AA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A3E4785-AFF4-43DB-8F20-E74B1276E8B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90DBED4-FB83-442A-8CD7-13ECA078B17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7BFB090-384C-458D-831A-87606703BC4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3B86F0-911A-4CE1-A5F5-8A45668AF68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C94108D-0D9D-4D6B-B5F6-EAC12B63866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BF122BD-A57F-487A-9E08-348C0A39818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A6D595E-12DF-400C-872F-7A686B46DE3C}"/>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D6B9119-97F9-4E16-AABD-3A5EB65BA34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DE13EE3-2AAD-4999-91AC-2DBEEED219F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AA62359-9A40-4474-AA60-106DA1BBD8E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145E06D-66F1-46D8-A5CF-4242BFCFD81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3D99602-E755-4E2A-AB20-2FB04F74CFB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3F702C1-F9C7-4F9E-9B65-61A747620FD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31E08D6-AA50-4279-8A38-117318FFE16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1123E73-1499-4741-828D-3BD8A2D617B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1FBB3D7-C9B6-4CEA-BB9E-5B2E0BF30B0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547C3EA-A0DC-4296-97DC-1F79472E262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E7EB700-5008-4F2F-9251-A39EDF12B41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14E9A2E-E0F8-47E1-8309-122DC277FF7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7F60C2A-3EDC-4362-BA44-5D2DC3D16D8A}"/>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CADEFBA-44ED-4567-8BCB-2001DF67EE0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D59673A-A1BA-44E7-A871-B8CD952CF95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9C6035E-5508-4506-9D78-0C03B35FAAF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9C9815D-326E-42BA-AD80-403431F63B4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F8420CB-96A6-4D15-9139-E362DB9C70A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CFD4DA1-EA21-4C83-A82B-2A944BABB34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B389E2E-5E3F-40FA-AF6C-D2F831BB9619}"/>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3F10C55-2455-4BA1-A8B6-5670AA619D6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6F50BA0-5FFA-4577-9A37-E53596119AB9}"/>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E5D1D15-54A9-432A-8468-40324369247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F3229CCD-3089-42D6-B86F-B728DEE76B24}"/>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3748D351-1D34-4D74-BA3F-048F4E3A1984}"/>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3AAB6852-0431-416D-BEA9-E1D4829A439D}"/>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ABFF2647-7908-40D6-8E45-BC29C52A4F47}"/>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1726346D-BC6E-41CE-859F-8C3E1D227FF9}"/>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57167</xdr:rowOff>
    </xdr:from>
    <xdr:ext cx="405111" cy="259045"/>
    <xdr:sp macro="" textlink="">
      <xdr:nvSpPr>
        <xdr:cNvPr id="62" name="【道路】&#10;有形固定資産減価償却率平均値テキスト">
          <a:extLst>
            <a:ext uri="{FF2B5EF4-FFF2-40B4-BE49-F238E27FC236}">
              <a16:creationId xmlns:a16="http://schemas.microsoft.com/office/drawing/2014/main" id="{B5A8C957-5371-4DA5-A083-9FE7F4BC71ED}"/>
            </a:ext>
          </a:extLst>
        </xdr:cNvPr>
        <xdr:cNvSpPr txBox="1"/>
      </xdr:nvSpPr>
      <xdr:spPr>
        <a:xfrm>
          <a:off x="4673600" y="657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7112652B-D65F-4F93-B378-B0908E362B06}"/>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050B7AEB-D65D-4697-8DB1-D37875202653}"/>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2FC11490-DF4B-4EBD-AE52-47BF8F87A68E}"/>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048E2379-D274-4DE3-B458-554B29203058}"/>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C5C92913-D544-4B44-AF90-20C5E5EF769C}"/>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42D5BC6-86DF-4702-9117-6031C0A3BCB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7AEB930-4BCC-4E3E-8BBF-BEB3F1695EF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687D8C3-3C95-4B1E-BF97-399FE1A128A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D685154-999E-4C19-9EC5-E74D69270A9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864E86D-B1FE-40B4-87C1-97872D2665E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65405</xdr:rowOff>
    </xdr:from>
    <xdr:to>
      <xdr:col>24</xdr:col>
      <xdr:colOff>114300</xdr:colOff>
      <xdr:row>36</xdr:row>
      <xdr:rowOff>167005</xdr:rowOff>
    </xdr:to>
    <xdr:sp macro="" textlink="">
      <xdr:nvSpPr>
        <xdr:cNvPr id="73" name="楕円 72">
          <a:extLst>
            <a:ext uri="{FF2B5EF4-FFF2-40B4-BE49-F238E27FC236}">
              <a16:creationId xmlns:a16="http://schemas.microsoft.com/office/drawing/2014/main" id="{54D6A286-BF42-4461-9670-10311F802CB8}"/>
            </a:ext>
          </a:extLst>
        </xdr:cNvPr>
        <xdr:cNvSpPr/>
      </xdr:nvSpPr>
      <xdr:spPr>
        <a:xfrm>
          <a:off x="4584700" y="623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88282</xdr:rowOff>
    </xdr:from>
    <xdr:ext cx="405111" cy="259045"/>
    <xdr:sp macro="" textlink="">
      <xdr:nvSpPr>
        <xdr:cNvPr id="74" name="【道路】&#10;有形固定資産減価償却率該当値テキスト">
          <a:extLst>
            <a:ext uri="{FF2B5EF4-FFF2-40B4-BE49-F238E27FC236}">
              <a16:creationId xmlns:a16="http://schemas.microsoft.com/office/drawing/2014/main" id="{8792153D-C44D-4247-A324-844BD355F8FB}"/>
            </a:ext>
          </a:extLst>
        </xdr:cNvPr>
        <xdr:cNvSpPr txBox="1"/>
      </xdr:nvSpPr>
      <xdr:spPr>
        <a:xfrm>
          <a:off x="4673600"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34925</xdr:rowOff>
    </xdr:from>
    <xdr:to>
      <xdr:col>20</xdr:col>
      <xdr:colOff>38100</xdr:colOff>
      <xdr:row>36</xdr:row>
      <xdr:rowOff>136525</xdr:rowOff>
    </xdr:to>
    <xdr:sp macro="" textlink="">
      <xdr:nvSpPr>
        <xdr:cNvPr id="75" name="楕円 74">
          <a:extLst>
            <a:ext uri="{FF2B5EF4-FFF2-40B4-BE49-F238E27FC236}">
              <a16:creationId xmlns:a16="http://schemas.microsoft.com/office/drawing/2014/main" id="{525C068D-BD8A-4BF8-B3DE-113E29749055}"/>
            </a:ext>
          </a:extLst>
        </xdr:cNvPr>
        <xdr:cNvSpPr/>
      </xdr:nvSpPr>
      <xdr:spPr>
        <a:xfrm>
          <a:off x="374650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85725</xdr:rowOff>
    </xdr:from>
    <xdr:to>
      <xdr:col>24</xdr:col>
      <xdr:colOff>63500</xdr:colOff>
      <xdr:row>36</xdr:row>
      <xdr:rowOff>116205</xdr:rowOff>
    </xdr:to>
    <xdr:cxnSp macro="">
      <xdr:nvCxnSpPr>
        <xdr:cNvPr id="76" name="直線コネクタ 75">
          <a:extLst>
            <a:ext uri="{FF2B5EF4-FFF2-40B4-BE49-F238E27FC236}">
              <a16:creationId xmlns:a16="http://schemas.microsoft.com/office/drawing/2014/main" id="{AC4B0DF1-28AE-45EE-8E58-C08F2072C603}"/>
            </a:ext>
          </a:extLst>
        </xdr:cNvPr>
        <xdr:cNvCxnSpPr/>
      </xdr:nvCxnSpPr>
      <xdr:spPr>
        <a:xfrm>
          <a:off x="3797300" y="625792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4445</xdr:rowOff>
    </xdr:from>
    <xdr:to>
      <xdr:col>15</xdr:col>
      <xdr:colOff>101600</xdr:colOff>
      <xdr:row>36</xdr:row>
      <xdr:rowOff>106045</xdr:rowOff>
    </xdr:to>
    <xdr:sp macro="" textlink="">
      <xdr:nvSpPr>
        <xdr:cNvPr id="77" name="楕円 76">
          <a:extLst>
            <a:ext uri="{FF2B5EF4-FFF2-40B4-BE49-F238E27FC236}">
              <a16:creationId xmlns:a16="http://schemas.microsoft.com/office/drawing/2014/main" id="{0438CB78-F905-4987-8264-52FCA70DA637}"/>
            </a:ext>
          </a:extLst>
        </xdr:cNvPr>
        <xdr:cNvSpPr/>
      </xdr:nvSpPr>
      <xdr:spPr>
        <a:xfrm>
          <a:off x="2857500" y="617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55245</xdr:rowOff>
    </xdr:from>
    <xdr:to>
      <xdr:col>19</xdr:col>
      <xdr:colOff>177800</xdr:colOff>
      <xdr:row>36</xdr:row>
      <xdr:rowOff>85725</xdr:rowOff>
    </xdr:to>
    <xdr:cxnSp macro="">
      <xdr:nvCxnSpPr>
        <xdr:cNvPr id="78" name="直線コネクタ 77">
          <a:extLst>
            <a:ext uri="{FF2B5EF4-FFF2-40B4-BE49-F238E27FC236}">
              <a16:creationId xmlns:a16="http://schemas.microsoft.com/office/drawing/2014/main" id="{5558A7A7-6D98-4425-989C-5BAA003FED05}"/>
            </a:ext>
          </a:extLst>
        </xdr:cNvPr>
        <xdr:cNvCxnSpPr/>
      </xdr:nvCxnSpPr>
      <xdr:spPr>
        <a:xfrm>
          <a:off x="2908300" y="62274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145415</xdr:rowOff>
    </xdr:from>
    <xdr:to>
      <xdr:col>10</xdr:col>
      <xdr:colOff>165100</xdr:colOff>
      <xdr:row>36</xdr:row>
      <xdr:rowOff>75565</xdr:rowOff>
    </xdr:to>
    <xdr:sp macro="" textlink="">
      <xdr:nvSpPr>
        <xdr:cNvPr id="79" name="楕円 78">
          <a:extLst>
            <a:ext uri="{FF2B5EF4-FFF2-40B4-BE49-F238E27FC236}">
              <a16:creationId xmlns:a16="http://schemas.microsoft.com/office/drawing/2014/main" id="{252DD78B-E709-47A6-850B-CBFBDD01DB15}"/>
            </a:ext>
          </a:extLst>
        </xdr:cNvPr>
        <xdr:cNvSpPr/>
      </xdr:nvSpPr>
      <xdr:spPr>
        <a:xfrm>
          <a:off x="1968500" y="614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24765</xdr:rowOff>
    </xdr:from>
    <xdr:to>
      <xdr:col>15</xdr:col>
      <xdr:colOff>50800</xdr:colOff>
      <xdr:row>36</xdr:row>
      <xdr:rowOff>55245</xdr:rowOff>
    </xdr:to>
    <xdr:cxnSp macro="">
      <xdr:nvCxnSpPr>
        <xdr:cNvPr id="80" name="直線コネクタ 79">
          <a:extLst>
            <a:ext uri="{FF2B5EF4-FFF2-40B4-BE49-F238E27FC236}">
              <a16:creationId xmlns:a16="http://schemas.microsoft.com/office/drawing/2014/main" id="{3A5B00D4-415A-4091-AB57-62CED2079DBE}"/>
            </a:ext>
          </a:extLst>
        </xdr:cNvPr>
        <xdr:cNvCxnSpPr/>
      </xdr:nvCxnSpPr>
      <xdr:spPr>
        <a:xfrm>
          <a:off x="2019300" y="619696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113030</xdr:rowOff>
    </xdr:from>
    <xdr:to>
      <xdr:col>6</xdr:col>
      <xdr:colOff>38100</xdr:colOff>
      <xdr:row>36</xdr:row>
      <xdr:rowOff>43180</xdr:rowOff>
    </xdr:to>
    <xdr:sp macro="" textlink="">
      <xdr:nvSpPr>
        <xdr:cNvPr id="81" name="楕円 80">
          <a:extLst>
            <a:ext uri="{FF2B5EF4-FFF2-40B4-BE49-F238E27FC236}">
              <a16:creationId xmlns:a16="http://schemas.microsoft.com/office/drawing/2014/main" id="{3E4F0AB1-54F1-468F-8156-92F0020D69D7}"/>
            </a:ext>
          </a:extLst>
        </xdr:cNvPr>
        <xdr:cNvSpPr/>
      </xdr:nvSpPr>
      <xdr:spPr>
        <a:xfrm>
          <a:off x="10795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163830</xdr:rowOff>
    </xdr:from>
    <xdr:to>
      <xdr:col>10</xdr:col>
      <xdr:colOff>114300</xdr:colOff>
      <xdr:row>36</xdr:row>
      <xdr:rowOff>24765</xdr:rowOff>
    </xdr:to>
    <xdr:cxnSp macro="">
      <xdr:nvCxnSpPr>
        <xdr:cNvPr id="82" name="直線コネクタ 81">
          <a:extLst>
            <a:ext uri="{FF2B5EF4-FFF2-40B4-BE49-F238E27FC236}">
              <a16:creationId xmlns:a16="http://schemas.microsoft.com/office/drawing/2014/main" id="{7097FC9E-5B85-4479-8029-6A83B8C32B20}"/>
            </a:ext>
          </a:extLst>
        </xdr:cNvPr>
        <xdr:cNvCxnSpPr/>
      </xdr:nvCxnSpPr>
      <xdr:spPr>
        <a:xfrm>
          <a:off x="1130300" y="61645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146702</xdr:rowOff>
    </xdr:from>
    <xdr:ext cx="405111" cy="259045"/>
    <xdr:sp macro="" textlink="">
      <xdr:nvSpPr>
        <xdr:cNvPr id="83" name="n_1aveValue【道路】&#10;有形固定資産減価償却率">
          <a:extLst>
            <a:ext uri="{FF2B5EF4-FFF2-40B4-BE49-F238E27FC236}">
              <a16:creationId xmlns:a16="http://schemas.microsoft.com/office/drawing/2014/main" id="{3DAAC49E-A7F1-4F2A-B925-7E79A148D997}"/>
            </a:ext>
          </a:extLst>
        </xdr:cNvPr>
        <xdr:cNvSpPr txBox="1"/>
      </xdr:nvSpPr>
      <xdr:spPr>
        <a:xfrm>
          <a:off x="3582044"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150512</xdr:rowOff>
    </xdr:from>
    <xdr:ext cx="405111" cy="259045"/>
    <xdr:sp macro="" textlink="">
      <xdr:nvSpPr>
        <xdr:cNvPr id="84" name="n_2aveValue【道路】&#10;有形固定資産減価償却率">
          <a:extLst>
            <a:ext uri="{FF2B5EF4-FFF2-40B4-BE49-F238E27FC236}">
              <a16:creationId xmlns:a16="http://schemas.microsoft.com/office/drawing/2014/main" id="{B926A5D6-3178-4AE1-A8E8-14BA25385094}"/>
            </a:ext>
          </a:extLst>
        </xdr:cNvPr>
        <xdr:cNvSpPr txBox="1"/>
      </xdr:nvSpPr>
      <xdr:spPr>
        <a:xfrm>
          <a:off x="27057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123842</xdr:rowOff>
    </xdr:from>
    <xdr:ext cx="405111" cy="259045"/>
    <xdr:sp macro="" textlink="">
      <xdr:nvSpPr>
        <xdr:cNvPr id="85" name="n_3aveValue【道路】&#10;有形固定資産減価償却率">
          <a:extLst>
            <a:ext uri="{FF2B5EF4-FFF2-40B4-BE49-F238E27FC236}">
              <a16:creationId xmlns:a16="http://schemas.microsoft.com/office/drawing/2014/main" id="{1FEE4E54-7988-4CF5-A532-BA7BB0996D79}"/>
            </a:ext>
          </a:extLst>
        </xdr:cNvPr>
        <xdr:cNvSpPr txBox="1"/>
      </xdr:nvSpPr>
      <xdr:spPr>
        <a:xfrm>
          <a:off x="1816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64787</xdr:rowOff>
    </xdr:from>
    <xdr:ext cx="405111" cy="259045"/>
    <xdr:sp macro="" textlink="">
      <xdr:nvSpPr>
        <xdr:cNvPr id="86" name="n_4aveValue【道路】&#10;有形固定資産減価償却率">
          <a:extLst>
            <a:ext uri="{FF2B5EF4-FFF2-40B4-BE49-F238E27FC236}">
              <a16:creationId xmlns:a16="http://schemas.microsoft.com/office/drawing/2014/main" id="{0B9DD783-A2CC-4B39-98F3-260A63BFA5F5}"/>
            </a:ext>
          </a:extLst>
        </xdr:cNvPr>
        <xdr:cNvSpPr txBox="1"/>
      </xdr:nvSpPr>
      <xdr:spPr>
        <a:xfrm>
          <a:off x="927744" y="657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153052</xdr:rowOff>
    </xdr:from>
    <xdr:ext cx="405111" cy="259045"/>
    <xdr:sp macro="" textlink="">
      <xdr:nvSpPr>
        <xdr:cNvPr id="87" name="n_1mainValue【道路】&#10;有形固定資産減価償却率">
          <a:extLst>
            <a:ext uri="{FF2B5EF4-FFF2-40B4-BE49-F238E27FC236}">
              <a16:creationId xmlns:a16="http://schemas.microsoft.com/office/drawing/2014/main" id="{DCAB3B8A-7524-4322-99D9-2F222346AA9B}"/>
            </a:ext>
          </a:extLst>
        </xdr:cNvPr>
        <xdr:cNvSpPr txBox="1"/>
      </xdr:nvSpPr>
      <xdr:spPr>
        <a:xfrm>
          <a:off x="3582044"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122572</xdr:rowOff>
    </xdr:from>
    <xdr:ext cx="405111" cy="259045"/>
    <xdr:sp macro="" textlink="">
      <xdr:nvSpPr>
        <xdr:cNvPr id="88" name="n_2mainValue【道路】&#10;有形固定資産減価償却率">
          <a:extLst>
            <a:ext uri="{FF2B5EF4-FFF2-40B4-BE49-F238E27FC236}">
              <a16:creationId xmlns:a16="http://schemas.microsoft.com/office/drawing/2014/main" id="{1E1E1CB0-CCCD-4C76-B082-4EF53209708E}"/>
            </a:ext>
          </a:extLst>
        </xdr:cNvPr>
        <xdr:cNvSpPr txBox="1"/>
      </xdr:nvSpPr>
      <xdr:spPr>
        <a:xfrm>
          <a:off x="2705744"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92092</xdr:rowOff>
    </xdr:from>
    <xdr:ext cx="405111" cy="259045"/>
    <xdr:sp macro="" textlink="">
      <xdr:nvSpPr>
        <xdr:cNvPr id="89" name="n_3mainValue【道路】&#10;有形固定資産減価償却率">
          <a:extLst>
            <a:ext uri="{FF2B5EF4-FFF2-40B4-BE49-F238E27FC236}">
              <a16:creationId xmlns:a16="http://schemas.microsoft.com/office/drawing/2014/main" id="{2CF92528-972C-4B63-8288-DCE5F1DD5615}"/>
            </a:ext>
          </a:extLst>
        </xdr:cNvPr>
        <xdr:cNvSpPr txBox="1"/>
      </xdr:nvSpPr>
      <xdr:spPr>
        <a:xfrm>
          <a:off x="1816744"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59707</xdr:rowOff>
    </xdr:from>
    <xdr:ext cx="405111" cy="259045"/>
    <xdr:sp macro="" textlink="">
      <xdr:nvSpPr>
        <xdr:cNvPr id="90" name="n_4mainValue【道路】&#10;有形固定資産減価償却率">
          <a:extLst>
            <a:ext uri="{FF2B5EF4-FFF2-40B4-BE49-F238E27FC236}">
              <a16:creationId xmlns:a16="http://schemas.microsoft.com/office/drawing/2014/main" id="{B99BB0A7-5728-4911-B602-29B298324150}"/>
            </a:ext>
          </a:extLst>
        </xdr:cNvPr>
        <xdr:cNvSpPr txBox="1"/>
      </xdr:nvSpPr>
      <xdr:spPr>
        <a:xfrm>
          <a:off x="92774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ABD12D8-0533-4148-B724-B34E4E8EB3A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953B23E-B34C-47F5-A480-034E973648A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943C4B1-267C-4DD1-A67E-29B0817EF6F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A492000B-1143-4249-9296-09FF115335D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416D358-CCAB-4A54-95D9-E724BA826EB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D5CF542-287D-4B26-B1F7-B0601837F64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41B31F8-03E5-49E4-A601-74B79AD94F6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043D2D1-1E35-441C-AFB5-09C58F1DAF1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FFC94FF-C2AA-4EA7-8677-15939AB49ED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1C027B0-16E0-4DC6-B1F4-42123DA706C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D27A735-6B92-47C0-AF55-ACAAA7D8B4C3}"/>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32CE7D00-316F-4F65-80EB-25A902A13F7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BA09BFD-D1E6-41E9-9228-EB1045D2A9EC}"/>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52B0FA06-68AC-4974-A0FE-3228B5DB96F4}"/>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707C20B7-7FE8-4F97-A257-202A532553A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9CCA6585-D8C4-41ED-91C5-8139B8D8468E}"/>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1112726-2AF8-4336-BDCD-1BE84050BAD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FEB37218-0F05-4E26-93BA-CA795BFB770B}"/>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B9E3F3F3-DB04-4943-BC72-FF31F56B94B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300CD8F7-B19E-4C64-8188-D123D5051889}"/>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9D10C54-FE24-4E31-B986-AE48FE56649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9B84FE35-1243-466B-B3CD-15BEEEC05D6C}"/>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476DFDB-6F2F-42B9-9772-E8B8973B255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43E0AD4E-F7F5-4915-8623-4373B8FA1674}"/>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2E2756C6-5FE5-4840-9B6F-D98EFAC047AE}"/>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C56E0FAF-7E35-48FA-97F4-8B1310DBC9BB}"/>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EEB005BD-E12C-4C22-A8D3-EA7E6EEFA22A}"/>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8188EEB2-B0EA-4F04-B265-0EE4B49BE17B}"/>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ABC71BA2-545E-413C-8C33-DFE2C25AD391}"/>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5EAD5338-43C5-492D-ABCA-736DB751A123}"/>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2CE3B7D0-61AB-4892-9475-CB413B552368}"/>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A0474495-AF36-4568-B719-63D11B761DE2}"/>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CAA33CC6-3D6D-4D37-9C14-8750CE9F8EE5}"/>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945C3796-C98A-4BD3-9E2F-68CE6EB48138}"/>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76F6BDE-BFF7-44F3-BE03-798270C6BA1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D2ADB47-3BCE-4EBB-A22F-19D9A9A4AC3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2A06ADB-E46D-464D-86B4-5F616253DBF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BA6DD11-12BB-4595-9EF7-D9C1784C7C7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A178E1D-BA45-4964-807E-A3CBACC352F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118666</xdr:rowOff>
    </xdr:from>
    <xdr:to>
      <xdr:col>55</xdr:col>
      <xdr:colOff>50800</xdr:colOff>
      <xdr:row>42</xdr:row>
      <xdr:rowOff>48816</xdr:rowOff>
    </xdr:to>
    <xdr:sp macro="" textlink="">
      <xdr:nvSpPr>
        <xdr:cNvPr id="130" name="楕円 129">
          <a:extLst>
            <a:ext uri="{FF2B5EF4-FFF2-40B4-BE49-F238E27FC236}">
              <a16:creationId xmlns:a16="http://schemas.microsoft.com/office/drawing/2014/main" id="{4CDB4408-9D49-462F-B0DE-2F9AAD8C2A95}"/>
            </a:ext>
          </a:extLst>
        </xdr:cNvPr>
        <xdr:cNvSpPr/>
      </xdr:nvSpPr>
      <xdr:spPr>
        <a:xfrm>
          <a:off x="10426700" y="714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534377" cy="259045"/>
    <xdr:sp macro="" textlink="">
      <xdr:nvSpPr>
        <xdr:cNvPr id="131" name="【道路】&#10;一人当たり延長該当値テキスト">
          <a:extLst>
            <a:ext uri="{FF2B5EF4-FFF2-40B4-BE49-F238E27FC236}">
              <a16:creationId xmlns:a16="http://schemas.microsoft.com/office/drawing/2014/main" id="{F6CC76FA-9BFE-41E3-B0D8-4B6949260F9A}"/>
            </a:ext>
          </a:extLst>
        </xdr:cNvPr>
        <xdr:cNvSpPr txBox="1"/>
      </xdr:nvSpPr>
      <xdr:spPr>
        <a:xfrm>
          <a:off x="10515600" y="711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119855</xdr:rowOff>
    </xdr:from>
    <xdr:to>
      <xdr:col>50</xdr:col>
      <xdr:colOff>165100</xdr:colOff>
      <xdr:row>42</xdr:row>
      <xdr:rowOff>50005</xdr:rowOff>
    </xdr:to>
    <xdr:sp macro="" textlink="">
      <xdr:nvSpPr>
        <xdr:cNvPr id="132" name="楕円 131">
          <a:extLst>
            <a:ext uri="{FF2B5EF4-FFF2-40B4-BE49-F238E27FC236}">
              <a16:creationId xmlns:a16="http://schemas.microsoft.com/office/drawing/2014/main" id="{D08CEB06-3757-468B-AE3E-566E0560AF2A}"/>
            </a:ext>
          </a:extLst>
        </xdr:cNvPr>
        <xdr:cNvSpPr/>
      </xdr:nvSpPr>
      <xdr:spPr>
        <a:xfrm>
          <a:off x="9588500" y="71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169466</xdr:rowOff>
    </xdr:from>
    <xdr:to>
      <xdr:col>55</xdr:col>
      <xdr:colOff>0</xdr:colOff>
      <xdr:row>41</xdr:row>
      <xdr:rowOff>170655</xdr:rowOff>
    </xdr:to>
    <xdr:cxnSp macro="">
      <xdr:nvCxnSpPr>
        <xdr:cNvPr id="133" name="直線コネクタ 132">
          <a:extLst>
            <a:ext uri="{FF2B5EF4-FFF2-40B4-BE49-F238E27FC236}">
              <a16:creationId xmlns:a16="http://schemas.microsoft.com/office/drawing/2014/main" id="{0F3410A1-F902-400D-BD8A-BC2283E8028F}"/>
            </a:ext>
          </a:extLst>
        </xdr:cNvPr>
        <xdr:cNvCxnSpPr/>
      </xdr:nvCxnSpPr>
      <xdr:spPr>
        <a:xfrm flipV="1">
          <a:off x="9639300" y="7198916"/>
          <a:ext cx="838200" cy="1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120810</xdr:rowOff>
    </xdr:from>
    <xdr:to>
      <xdr:col>46</xdr:col>
      <xdr:colOff>38100</xdr:colOff>
      <xdr:row>42</xdr:row>
      <xdr:rowOff>50960</xdr:rowOff>
    </xdr:to>
    <xdr:sp macro="" textlink="">
      <xdr:nvSpPr>
        <xdr:cNvPr id="134" name="楕円 133">
          <a:extLst>
            <a:ext uri="{FF2B5EF4-FFF2-40B4-BE49-F238E27FC236}">
              <a16:creationId xmlns:a16="http://schemas.microsoft.com/office/drawing/2014/main" id="{8020C81C-D168-452C-8A27-A0B7C8793789}"/>
            </a:ext>
          </a:extLst>
        </xdr:cNvPr>
        <xdr:cNvSpPr/>
      </xdr:nvSpPr>
      <xdr:spPr>
        <a:xfrm>
          <a:off x="8699500" y="715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170655</xdr:rowOff>
    </xdr:from>
    <xdr:to>
      <xdr:col>50</xdr:col>
      <xdr:colOff>114300</xdr:colOff>
      <xdr:row>42</xdr:row>
      <xdr:rowOff>160</xdr:rowOff>
    </xdr:to>
    <xdr:cxnSp macro="">
      <xdr:nvCxnSpPr>
        <xdr:cNvPr id="135" name="直線コネクタ 134">
          <a:extLst>
            <a:ext uri="{FF2B5EF4-FFF2-40B4-BE49-F238E27FC236}">
              <a16:creationId xmlns:a16="http://schemas.microsoft.com/office/drawing/2014/main" id="{07F0761A-4FE2-40A2-9231-1E3691B112E7}"/>
            </a:ext>
          </a:extLst>
        </xdr:cNvPr>
        <xdr:cNvCxnSpPr/>
      </xdr:nvCxnSpPr>
      <xdr:spPr>
        <a:xfrm flipV="1">
          <a:off x="8750300" y="7200105"/>
          <a:ext cx="889000" cy="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121780</xdr:rowOff>
    </xdr:from>
    <xdr:to>
      <xdr:col>41</xdr:col>
      <xdr:colOff>101600</xdr:colOff>
      <xdr:row>42</xdr:row>
      <xdr:rowOff>51930</xdr:rowOff>
    </xdr:to>
    <xdr:sp macro="" textlink="">
      <xdr:nvSpPr>
        <xdr:cNvPr id="136" name="楕円 135">
          <a:extLst>
            <a:ext uri="{FF2B5EF4-FFF2-40B4-BE49-F238E27FC236}">
              <a16:creationId xmlns:a16="http://schemas.microsoft.com/office/drawing/2014/main" id="{D83A5FBE-C2D6-435A-A238-DCB4144B424C}"/>
            </a:ext>
          </a:extLst>
        </xdr:cNvPr>
        <xdr:cNvSpPr/>
      </xdr:nvSpPr>
      <xdr:spPr>
        <a:xfrm>
          <a:off x="7810500" y="7151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160</xdr:rowOff>
    </xdr:from>
    <xdr:to>
      <xdr:col>45</xdr:col>
      <xdr:colOff>177800</xdr:colOff>
      <xdr:row>42</xdr:row>
      <xdr:rowOff>1130</xdr:rowOff>
    </xdr:to>
    <xdr:cxnSp macro="">
      <xdr:nvCxnSpPr>
        <xdr:cNvPr id="137" name="直線コネクタ 136">
          <a:extLst>
            <a:ext uri="{FF2B5EF4-FFF2-40B4-BE49-F238E27FC236}">
              <a16:creationId xmlns:a16="http://schemas.microsoft.com/office/drawing/2014/main" id="{19E79707-EEB0-4CD1-A323-CCE6227054D3}"/>
            </a:ext>
          </a:extLst>
        </xdr:cNvPr>
        <xdr:cNvCxnSpPr/>
      </xdr:nvCxnSpPr>
      <xdr:spPr>
        <a:xfrm flipV="1">
          <a:off x="7861300" y="7201060"/>
          <a:ext cx="889000" cy="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122761</xdr:rowOff>
    </xdr:from>
    <xdr:to>
      <xdr:col>36</xdr:col>
      <xdr:colOff>165100</xdr:colOff>
      <xdr:row>42</xdr:row>
      <xdr:rowOff>52911</xdr:rowOff>
    </xdr:to>
    <xdr:sp macro="" textlink="">
      <xdr:nvSpPr>
        <xdr:cNvPr id="138" name="楕円 137">
          <a:extLst>
            <a:ext uri="{FF2B5EF4-FFF2-40B4-BE49-F238E27FC236}">
              <a16:creationId xmlns:a16="http://schemas.microsoft.com/office/drawing/2014/main" id="{1B428B74-15E9-42A3-ABDA-D0608FFA671A}"/>
            </a:ext>
          </a:extLst>
        </xdr:cNvPr>
        <xdr:cNvSpPr/>
      </xdr:nvSpPr>
      <xdr:spPr>
        <a:xfrm>
          <a:off x="6921500" y="7152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1130</xdr:rowOff>
    </xdr:from>
    <xdr:to>
      <xdr:col>41</xdr:col>
      <xdr:colOff>50800</xdr:colOff>
      <xdr:row>42</xdr:row>
      <xdr:rowOff>2111</xdr:rowOff>
    </xdr:to>
    <xdr:cxnSp macro="">
      <xdr:nvCxnSpPr>
        <xdr:cNvPr id="139" name="直線コネクタ 138">
          <a:extLst>
            <a:ext uri="{FF2B5EF4-FFF2-40B4-BE49-F238E27FC236}">
              <a16:creationId xmlns:a16="http://schemas.microsoft.com/office/drawing/2014/main" id="{F4F1AC71-B58B-4AAD-A72B-72F4B605FBF6}"/>
            </a:ext>
          </a:extLst>
        </xdr:cNvPr>
        <xdr:cNvCxnSpPr/>
      </xdr:nvCxnSpPr>
      <xdr:spPr>
        <a:xfrm flipV="1">
          <a:off x="6972300" y="7202030"/>
          <a:ext cx="889000" cy="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8948D4B4-7B67-4126-A456-1D8B8941951E}"/>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F5A0F26A-7260-410E-83B8-CBEB02D4D047}"/>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B1E7DAD6-B7DA-458E-B2DE-4DEEEFF2AA51}"/>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80EEE110-2980-41FB-8784-8985A7376C14}"/>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41132</xdr:rowOff>
    </xdr:from>
    <xdr:ext cx="534377" cy="259045"/>
    <xdr:sp macro="" textlink="">
      <xdr:nvSpPr>
        <xdr:cNvPr id="144" name="n_1mainValue【道路】&#10;一人当たり延長">
          <a:extLst>
            <a:ext uri="{FF2B5EF4-FFF2-40B4-BE49-F238E27FC236}">
              <a16:creationId xmlns:a16="http://schemas.microsoft.com/office/drawing/2014/main" id="{88B8809E-BDD2-4AB6-A7EF-CEC2C9749AAF}"/>
            </a:ext>
          </a:extLst>
        </xdr:cNvPr>
        <xdr:cNvSpPr txBox="1"/>
      </xdr:nvSpPr>
      <xdr:spPr>
        <a:xfrm>
          <a:off x="9359411" y="7242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42087</xdr:rowOff>
    </xdr:from>
    <xdr:ext cx="534377" cy="259045"/>
    <xdr:sp macro="" textlink="">
      <xdr:nvSpPr>
        <xdr:cNvPr id="145" name="n_2mainValue【道路】&#10;一人当たり延長">
          <a:extLst>
            <a:ext uri="{FF2B5EF4-FFF2-40B4-BE49-F238E27FC236}">
              <a16:creationId xmlns:a16="http://schemas.microsoft.com/office/drawing/2014/main" id="{70210F5A-68E1-4FB7-977E-34CE228C1AA0}"/>
            </a:ext>
          </a:extLst>
        </xdr:cNvPr>
        <xdr:cNvSpPr txBox="1"/>
      </xdr:nvSpPr>
      <xdr:spPr>
        <a:xfrm>
          <a:off x="8483111" y="7242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43057</xdr:rowOff>
    </xdr:from>
    <xdr:ext cx="534377" cy="259045"/>
    <xdr:sp macro="" textlink="">
      <xdr:nvSpPr>
        <xdr:cNvPr id="146" name="n_3mainValue【道路】&#10;一人当たり延長">
          <a:extLst>
            <a:ext uri="{FF2B5EF4-FFF2-40B4-BE49-F238E27FC236}">
              <a16:creationId xmlns:a16="http://schemas.microsoft.com/office/drawing/2014/main" id="{1C55ACAA-2FB6-48B6-9C4D-45BDEF821026}"/>
            </a:ext>
          </a:extLst>
        </xdr:cNvPr>
        <xdr:cNvSpPr txBox="1"/>
      </xdr:nvSpPr>
      <xdr:spPr>
        <a:xfrm>
          <a:off x="7594111" y="724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44038</xdr:rowOff>
    </xdr:from>
    <xdr:ext cx="534377" cy="259045"/>
    <xdr:sp macro="" textlink="">
      <xdr:nvSpPr>
        <xdr:cNvPr id="147" name="n_4mainValue【道路】&#10;一人当たり延長">
          <a:extLst>
            <a:ext uri="{FF2B5EF4-FFF2-40B4-BE49-F238E27FC236}">
              <a16:creationId xmlns:a16="http://schemas.microsoft.com/office/drawing/2014/main" id="{6A581C62-0898-4681-B2B4-5B177F1FEA56}"/>
            </a:ext>
          </a:extLst>
        </xdr:cNvPr>
        <xdr:cNvSpPr txBox="1"/>
      </xdr:nvSpPr>
      <xdr:spPr>
        <a:xfrm>
          <a:off x="6705111" y="724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2812B18-7ADB-4F6A-ACD4-2FE9C4F9663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966D8E56-4963-41CD-B940-C5327195C37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29B9449-5DED-4070-BFE1-64A9F2A7341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6459AB2-6A58-47F3-A583-C10382C6999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01029E3-BF86-4B56-9DC1-BAE86670660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95B376F-1914-48EA-B212-675C1AAD6EC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83FC92D-63BA-416B-A0AE-4A25D38C677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D3E467D-B402-40EE-AEC4-481B3EC07ED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2B7612B-F32B-413A-AB84-DE862173F3D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3F14801-5BF3-420E-8278-98B77D69B83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82AA427-211E-4898-AECF-8A8D82508AD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432BF44E-D51B-4B9C-B5EC-31E2DC024CD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4FD56D04-29AF-4C7E-B8E6-A11055EAD60C}"/>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203EE47E-4C53-4E05-8BE2-3EAF7DE7FDD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CE5DFFBF-BA55-4352-8157-410EAA5533B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438904EE-5983-455D-9289-4255C79374B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7163893B-ED1D-4D44-9EBE-A70B4D407F1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ED92B1F1-1449-4640-AC65-1E420C4182A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B7610B87-538F-478B-8FD5-F2F1785DF5A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8A43AE8A-BD04-421A-B873-CD0570B811E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C28A66C9-75D3-4E08-A2AA-4B8E3403832C}"/>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428FCBC3-D5DD-4AF9-AF61-1A2D19524C2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5A2516F1-6569-4B2A-A185-38AB0477195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88183CB-190E-42EF-92B9-618CD37FEC3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D803ADA7-58DB-4D95-B788-95EC4A730568}"/>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73704FEB-DD67-49A9-97EB-87BE3172FCAB}"/>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DE960C2E-8C56-4670-B8B8-33DB79D1CEE6}"/>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82EA81FF-F515-4D5F-A7FB-9E941106B50F}"/>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E38D1ECB-8A81-4F65-B97F-46C40A109B4A}"/>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AEA62BEB-C871-46B1-8D22-CBECE2D7E593}"/>
            </a:ext>
          </a:extLst>
        </xdr:cNvPr>
        <xdr:cNvSpPr txBox="1"/>
      </xdr:nvSpPr>
      <xdr:spPr>
        <a:xfrm>
          <a:off x="467360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0AAF2E72-F655-47B7-B587-D111AA830171}"/>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1C540329-C54D-46F8-88E9-A7549C5ADE61}"/>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ECD90261-45D5-4E86-93DF-9255000B10A1}"/>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FC7D08EA-5BCC-43D0-9849-67D5F07B119B}"/>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B26D238E-B906-4983-95D2-27B219C7F849}"/>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8779454-D0A5-419C-8E9B-85B4324216C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82C2BE5-D1C7-4FC2-B43F-5D431232252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C06F645-D8B8-4B1A-A225-B1AF28593CF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042CE96-F8E6-431C-92DA-512CE4BCFAA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7D511EF-CCC5-493C-A689-9F40A9C7D4B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59690</xdr:rowOff>
    </xdr:from>
    <xdr:to>
      <xdr:col>24</xdr:col>
      <xdr:colOff>114300</xdr:colOff>
      <xdr:row>58</xdr:row>
      <xdr:rowOff>161290</xdr:rowOff>
    </xdr:to>
    <xdr:sp macro="" textlink="">
      <xdr:nvSpPr>
        <xdr:cNvPr id="188" name="楕円 187">
          <a:extLst>
            <a:ext uri="{FF2B5EF4-FFF2-40B4-BE49-F238E27FC236}">
              <a16:creationId xmlns:a16="http://schemas.microsoft.com/office/drawing/2014/main" id="{8190A6A4-4EAF-4501-9650-2C4A733CAB20}"/>
            </a:ext>
          </a:extLst>
        </xdr:cNvPr>
        <xdr:cNvSpPr/>
      </xdr:nvSpPr>
      <xdr:spPr>
        <a:xfrm>
          <a:off x="45847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82567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7C3D9C48-E60F-4602-AC39-526651C5CA27}"/>
            </a:ext>
          </a:extLst>
        </xdr:cNvPr>
        <xdr:cNvSpPr txBox="1"/>
      </xdr:nvSpPr>
      <xdr:spPr>
        <a:xfrm>
          <a:off x="4673600"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33020</xdr:rowOff>
    </xdr:from>
    <xdr:to>
      <xdr:col>20</xdr:col>
      <xdr:colOff>38100</xdr:colOff>
      <xdr:row>58</xdr:row>
      <xdr:rowOff>134620</xdr:rowOff>
    </xdr:to>
    <xdr:sp macro="" textlink="">
      <xdr:nvSpPr>
        <xdr:cNvPr id="190" name="楕円 189">
          <a:extLst>
            <a:ext uri="{FF2B5EF4-FFF2-40B4-BE49-F238E27FC236}">
              <a16:creationId xmlns:a16="http://schemas.microsoft.com/office/drawing/2014/main" id="{064F6AFC-12EC-4443-BF81-8105128F7926}"/>
            </a:ext>
          </a:extLst>
        </xdr:cNvPr>
        <xdr:cNvSpPr/>
      </xdr:nvSpPr>
      <xdr:spPr>
        <a:xfrm>
          <a:off x="3746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83820</xdr:rowOff>
    </xdr:from>
    <xdr:to>
      <xdr:col>24</xdr:col>
      <xdr:colOff>63500</xdr:colOff>
      <xdr:row>58</xdr:row>
      <xdr:rowOff>110490</xdr:rowOff>
    </xdr:to>
    <xdr:cxnSp macro="">
      <xdr:nvCxnSpPr>
        <xdr:cNvPr id="191" name="直線コネクタ 190">
          <a:extLst>
            <a:ext uri="{FF2B5EF4-FFF2-40B4-BE49-F238E27FC236}">
              <a16:creationId xmlns:a16="http://schemas.microsoft.com/office/drawing/2014/main" id="{24EEA3A4-6801-40DB-A53F-4F88DF106FFC}"/>
            </a:ext>
          </a:extLst>
        </xdr:cNvPr>
        <xdr:cNvCxnSpPr/>
      </xdr:nvCxnSpPr>
      <xdr:spPr>
        <a:xfrm>
          <a:off x="3797300" y="1002792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6350</xdr:rowOff>
    </xdr:from>
    <xdr:to>
      <xdr:col>15</xdr:col>
      <xdr:colOff>101600</xdr:colOff>
      <xdr:row>58</xdr:row>
      <xdr:rowOff>107950</xdr:rowOff>
    </xdr:to>
    <xdr:sp macro="" textlink="">
      <xdr:nvSpPr>
        <xdr:cNvPr id="192" name="楕円 191">
          <a:extLst>
            <a:ext uri="{FF2B5EF4-FFF2-40B4-BE49-F238E27FC236}">
              <a16:creationId xmlns:a16="http://schemas.microsoft.com/office/drawing/2014/main" id="{024912ED-50AA-4516-8913-585C3B3F824E}"/>
            </a:ext>
          </a:extLst>
        </xdr:cNvPr>
        <xdr:cNvSpPr/>
      </xdr:nvSpPr>
      <xdr:spPr>
        <a:xfrm>
          <a:off x="2857500" y="995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57150</xdr:rowOff>
    </xdr:from>
    <xdr:to>
      <xdr:col>19</xdr:col>
      <xdr:colOff>177800</xdr:colOff>
      <xdr:row>58</xdr:row>
      <xdr:rowOff>83820</xdr:rowOff>
    </xdr:to>
    <xdr:cxnSp macro="">
      <xdr:nvCxnSpPr>
        <xdr:cNvPr id="193" name="直線コネクタ 192">
          <a:extLst>
            <a:ext uri="{FF2B5EF4-FFF2-40B4-BE49-F238E27FC236}">
              <a16:creationId xmlns:a16="http://schemas.microsoft.com/office/drawing/2014/main" id="{8ACE1BAB-26EB-4DCC-A792-94FD0B91A19A}"/>
            </a:ext>
          </a:extLst>
        </xdr:cNvPr>
        <xdr:cNvCxnSpPr/>
      </xdr:nvCxnSpPr>
      <xdr:spPr>
        <a:xfrm>
          <a:off x="2908300" y="100012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151130</xdr:rowOff>
    </xdr:from>
    <xdr:to>
      <xdr:col>10</xdr:col>
      <xdr:colOff>165100</xdr:colOff>
      <xdr:row>58</xdr:row>
      <xdr:rowOff>81280</xdr:rowOff>
    </xdr:to>
    <xdr:sp macro="" textlink="">
      <xdr:nvSpPr>
        <xdr:cNvPr id="194" name="楕円 193">
          <a:extLst>
            <a:ext uri="{FF2B5EF4-FFF2-40B4-BE49-F238E27FC236}">
              <a16:creationId xmlns:a16="http://schemas.microsoft.com/office/drawing/2014/main" id="{93BD912C-6C61-4FB3-888D-0114332219DE}"/>
            </a:ext>
          </a:extLst>
        </xdr:cNvPr>
        <xdr:cNvSpPr/>
      </xdr:nvSpPr>
      <xdr:spPr>
        <a:xfrm>
          <a:off x="1968500" y="992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30480</xdr:rowOff>
    </xdr:from>
    <xdr:to>
      <xdr:col>15</xdr:col>
      <xdr:colOff>50800</xdr:colOff>
      <xdr:row>58</xdr:row>
      <xdr:rowOff>57150</xdr:rowOff>
    </xdr:to>
    <xdr:cxnSp macro="">
      <xdr:nvCxnSpPr>
        <xdr:cNvPr id="195" name="直線コネクタ 194">
          <a:extLst>
            <a:ext uri="{FF2B5EF4-FFF2-40B4-BE49-F238E27FC236}">
              <a16:creationId xmlns:a16="http://schemas.microsoft.com/office/drawing/2014/main" id="{7BD8E360-CC6F-4A0D-9E5A-3FF4C8A14F3A}"/>
            </a:ext>
          </a:extLst>
        </xdr:cNvPr>
        <xdr:cNvCxnSpPr/>
      </xdr:nvCxnSpPr>
      <xdr:spPr>
        <a:xfrm>
          <a:off x="2019300" y="99745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122555</xdr:rowOff>
    </xdr:from>
    <xdr:to>
      <xdr:col>6</xdr:col>
      <xdr:colOff>38100</xdr:colOff>
      <xdr:row>58</xdr:row>
      <xdr:rowOff>52705</xdr:rowOff>
    </xdr:to>
    <xdr:sp macro="" textlink="">
      <xdr:nvSpPr>
        <xdr:cNvPr id="196" name="楕円 195">
          <a:extLst>
            <a:ext uri="{FF2B5EF4-FFF2-40B4-BE49-F238E27FC236}">
              <a16:creationId xmlns:a16="http://schemas.microsoft.com/office/drawing/2014/main" id="{BCB9B581-10DD-4F21-BE10-B02B3F6AF256}"/>
            </a:ext>
          </a:extLst>
        </xdr:cNvPr>
        <xdr:cNvSpPr/>
      </xdr:nvSpPr>
      <xdr:spPr>
        <a:xfrm>
          <a:off x="1079500" y="989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1905</xdr:rowOff>
    </xdr:from>
    <xdr:to>
      <xdr:col>10</xdr:col>
      <xdr:colOff>114300</xdr:colOff>
      <xdr:row>58</xdr:row>
      <xdr:rowOff>30480</xdr:rowOff>
    </xdr:to>
    <xdr:cxnSp macro="">
      <xdr:nvCxnSpPr>
        <xdr:cNvPr id="197" name="直線コネクタ 196">
          <a:extLst>
            <a:ext uri="{FF2B5EF4-FFF2-40B4-BE49-F238E27FC236}">
              <a16:creationId xmlns:a16="http://schemas.microsoft.com/office/drawing/2014/main" id="{D9DB0238-3D1C-4A2C-91D3-9771B155BDC4}"/>
            </a:ext>
          </a:extLst>
        </xdr:cNvPr>
        <xdr:cNvCxnSpPr/>
      </xdr:nvCxnSpPr>
      <xdr:spPr>
        <a:xfrm>
          <a:off x="1130300" y="99460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6369BB51-4F6C-4682-ABE6-CC3E22DAD793}"/>
            </a:ext>
          </a:extLst>
        </xdr:cNvPr>
        <xdr:cNvSpPr txBox="1"/>
      </xdr:nvSpPr>
      <xdr:spPr>
        <a:xfrm>
          <a:off x="35820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617FCA28-3692-4025-AF9D-B2D3269EED21}"/>
            </a:ext>
          </a:extLst>
        </xdr:cNvPr>
        <xdr:cNvSpPr txBox="1"/>
      </xdr:nvSpPr>
      <xdr:spPr>
        <a:xfrm>
          <a:off x="2705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8B5F931-7CD7-4A80-B4BC-89C4E294B5D8}"/>
            </a:ext>
          </a:extLst>
        </xdr:cNvPr>
        <xdr:cNvSpPr txBox="1"/>
      </xdr:nvSpPr>
      <xdr:spPr>
        <a:xfrm>
          <a:off x="1816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C53AAFB3-455C-4208-B473-DA80C895A7D1}"/>
            </a:ext>
          </a:extLst>
        </xdr:cNvPr>
        <xdr:cNvSpPr txBox="1"/>
      </xdr:nvSpPr>
      <xdr:spPr>
        <a:xfrm>
          <a:off x="927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151147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A7083820-10EE-47DF-976D-AAF4E2B89C76}"/>
            </a:ext>
          </a:extLst>
        </xdr:cNvPr>
        <xdr:cNvSpPr txBox="1"/>
      </xdr:nvSpPr>
      <xdr:spPr>
        <a:xfrm>
          <a:off x="3582044"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124477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EE1F3586-B6A0-4E02-85BE-269757FBBCFF}"/>
            </a:ext>
          </a:extLst>
        </xdr:cNvPr>
        <xdr:cNvSpPr txBox="1"/>
      </xdr:nvSpPr>
      <xdr:spPr>
        <a:xfrm>
          <a:off x="2705744" y="972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97807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EE4AC8B2-19A1-4858-8FB7-4F2358FE868B}"/>
            </a:ext>
          </a:extLst>
        </xdr:cNvPr>
        <xdr:cNvSpPr txBox="1"/>
      </xdr:nvSpPr>
      <xdr:spPr>
        <a:xfrm>
          <a:off x="1816744" y="969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69232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5008E49-FD1C-4D7A-9114-DEBF45D9C428}"/>
            </a:ext>
          </a:extLst>
        </xdr:cNvPr>
        <xdr:cNvSpPr txBox="1"/>
      </xdr:nvSpPr>
      <xdr:spPr>
        <a:xfrm>
          <a:off x="927744" y="967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80605925-6717-4D14-B4D9-76BB05B4B8B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4CA69451-FDC0-47C3-BEBA-962AFB42B75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ABB0563-5CA8-47FA-8BB4-DDD3B6DA414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3361B579-CA67-4781-A7F6-CE58242457A3}"/>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50024B9-2898-42CD-A270-130B97DBB79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83623C9-9320-44AA-8141-0E66DECC75B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ECDD388B-E170-40D4-9B96-ECACD2226D4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994CAA03-6E8A-495F-832A-8D307FC21F3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67169247-84C9-49F4-8642-E19C6AEC1B8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C6431727-4271-44BB-AF83-28FEA47F5AD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6FD02A6B-4EBE-4623-9E66-818785FB1127}"/>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C4F76DAF-26FF-4A26-B0D0-9EDC1B123E39}"/>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4DFC34B3-F700-4B7C-832E-7190AF064286}"/>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18A4033A-EDB4-4AFF-86BB-5EE31C452B50}"/>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13F58D6C-F62B-493A-8FF7-5324395131C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95BBF8DB-EC40-4309-92F5-E20CBB9CEC73}"/>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7145CBEA-9A2C-4B64-A6FF-E0F0DE0D220D}"/>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C70BF7E2-ADF3-49F7-AC0D-E0E302F5BED3}"/>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32D8E1FB-F0F0-4B4C-A7A1-401232CE41A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5AD0C18D-B8A9-41B5-9FB1-CF3EEA876C1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33FE7CA4-1A2F-46BC-BCF7-768CD4A7841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9BF798E2-4B2B-46E5-8C21-1FADF09E1339}"/>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115F0DFC-EE7A-4E42-9CF0-2AF9138F92E0}"/>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BD53F55C-8251-4A98-BDDE-9CA03A67ECC0}"/>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F587A336-4CB9-4C84-9226-62AF460FCE2E}"/>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B3A97040-06B5-4057-968A-A3070441DA7D}"/>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151431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5FFBDC72-352F-43BA-8DE8-276F6F8E494C}"/>
            </a:ext>
          </a:extLst>
        </xdr:cNvPr>
        <xdr:cNvSpPr txBox="1"/>
      </xdr:nvSpPr>
      <xdr:spPr>
        <a:xfrm>
          <a:off x="10515600" y="10781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398DC4CA-B346-4039-9CD1-C14FD43CDACF}"/>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26A2A16F-903F-481B-A289-2979A71D5D14}"/>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F90FF562-5131-425F-AE7B-8DA08814221E}"/>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D48EC424-B5C0-4586-8991-E0EFFC79354C}"/>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450AEB23-917C-48CB-A513-44AE0A7B2277}"/>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9B807FD-8A90-47C5-A4D5-BA6408921CA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48A0001-D6D5-458A-B501-05433D90ED9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BAA9C63-10EE-4F36-B410-89B75219ABB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BEA505C-6D6F-4F4B-AD33-491F9FD49433}"/>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787C0C9-8B99-47E5-815F-C9BE9424348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58134</xdr:rowOff>
    </xdr:from>
    <xdr:to>
      <xdr:col>55</xdr:col>
      <xdr:colOff>50800</xdr:colOff>
      <xdr:row>62</xdr:row>
      <xdr:rowOff>159734</xdr:rowOff>
    </xdr:to>
    <xdr:sp macro="" textlink="">
      <xdr:nvSpPr>
        <xdr:cNvPr id="243" name="楕円 242">
          <a:extLst>
            <a:ext uri="{FF2B5EF4-FFF2-40B4-BE49-F238E27FC236}">
              <a16:creationId xmlns:a16="http://schemas.microsoft.com/office/drawing/2014/main" id="{2F172766-3A2E-4DFE-919C-6C3A084B1508}"/>
            </a:ext>
          </a:extLst>
        </xdr:cNvPr>
        <xdr:cNvSpPr/>
      </xdr:nvSpPr>
      <xdr:spPr>
        <a:xfrm>
          <a:off x="10426700" y="1068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81011</xdr:rowOff>
    </xdr:from>
    <xdr:ext cx="690189" cy="259045"/>
    <xdr:sp macro="" textlink="">
      <xdr:nvSpPr>
        <xdr:cNvPr id="244" name="【橋りょう・トンネル】&#10;一人当たり有形固定資産（償却資産）額該当値テキスト">
          <a:extLst>
            <a:ext uri="{FF2B5EF4-FFF2-40B4-BE49-F238E27FC236}">
              <a16:creationId xmlns:a16="http://schemas.microsoft.com/office/drawing/2014/main" id="{31DAAFBB-6598-41B4-B78D-75DC1E49BFB9}"/>
            </a:ext>
          </a:extLst>
        </xdr:cNvPr>
        <xdr:cNvSpPr txBox="1"/>
      </xdr:nvSpPr>
      <xdr:spPr>
        <a:xfrm>
          <a:off x="10515600" y="105394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64364</xdr:rowOff>
    </xdr:from>
    <xdr:to>
      <xdr:col>50</xdr:col>
      <xdr:colOff>165100</xdr:colOff>
      <xdr:row>62</xdr:row>
      <xdr:rowOff>165964</xdr:rowOff>
    </xdr:to>
    <xdr:sp macro="" textlink="">
      <xdr:nvSpPr>
        <xdr:cNvPr id="245" name="楕円 244">
          <a:extLst>
            <a:ext uri="{FF2B5EF4-FFF2-40B4-BE49-F238E27FC236}">
              <a16:creationId xmlns:a16="http://schemas.microsoft.com/office/drawing/2014/main" id="{24B7FFA7-0534-4623-A0B6-E3C09D03A152}"/>
            </a:ext>
          </a:extLst>
        </xdr:cNvPr>
        <xdr:cNvSpPr/>
      </xdr:nvSpPr>
      <xdr:spPr>
        <a:xfrm>
          <a:off x="9588500" y="1069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108934</xdr:rowOff>
    </xdr:from>
    <xdr:to>
      <xdr:col>55</xdr:col>
      <xdr:colOff>0</xdr:colOff>
      <xdr:row>62</xdr:row>
      <xdr:rowOff>115164</xdr:rowOff>
    </xdr:to>
    <xdr:cxnSp macro="">
      <xdr:nvCxnSpPr>
        <xdr:cNvPr id="246" name="直線コネクタ 245">
          <a:extLst>
            <a:ext uri="{FF2B5EF4-FFF2-40B4-BE49-F238E27FC236}">
              <a16:creationId xmlns:a16="http://schemas.microsoft.com/office/drawing/2014/main" id="{DE9DD1B7-BE60-4CB3-8AD1-3B935236E005}"/>
            </a:ext>
          </a:extLst>
        </xdr:cNvPr>
        <xdr:cNvCxnSpPr/>
      </xdr:nvCxnSpPr>
      <xdr:spPr>
        <a:xfrm flipV="1">
          <a:off x="9639300" y="10738834"/>
          <a:ext cx="838200" cy="6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70992</xdr:rowOff>
    </xdr:from>
    <xdr:to>
      <xdr:col>46</xdr:col>
      <xdr:colOff>38100</xdr:colOff>
      <xdr:row>63</xdr:row>
      <xdr:rowOff>1142</xdr:rowOff>
    </xdr:to>
    <xdr:sp macro="" textlink="">
      <xdr:nvSpPr>
        <xdr:cNvPr id="247" name="楕円 246">
          <a:extLst>
            <a:ext uri="{FF2B5EF4-FFF2-40B4-BE49-F238E27FC236}">
              <a16:creationId xmlns:a16="http://schemas.microsoft.com/office/drawing/2014/main" id="{D6FBE1D1-F428-4E65-A817-C81A25DD9942}"/>
            </a:ext>
          </a:extLst>
        </xdr:cNvPr>
        <xdr:cNvSpPr/>
      </xdr:nvSpPr>
      <xdr:spPr>
        <a:xfrm>
          <a:off x="8699500" y="10700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115164</xdr:rowOff>
    </xdr:from>
    <xdr:to>
      <xdr:col>50</xdr:col>
      <xdr:colOff>114300</xdr:colOff>
      <xdr:row>62</xdr:row>
      <xdr:rowOff>121792</xdr:rowOff>
    </xdr:to>
    <xdr:cxnSp macro="">
      <xdr:nvCxnSpPr>
        <xdr:cNvPr id="248" name="直線コネクタ 247">
          <a:extLst>
            <a:ext uri="{FF2B5EF4-FFF2-40B4-BE49-F238E27FC236}">
              <a16:creationId xmlns:a16="http://schemas.microsoft.com/office/drawing/2014/main" id="{9AC231A9-E9AF-4DC4-93C3-28B501958836}"/>
            </a:ext>
          </a:extLst>
        </xdr:cNvPr>
        <xdr:cNvCxnSpPr/>
      </xdr:nvCxnSpPr>
      <xdr:spPr>
        <a:xfrm flipV="1">
          <a:off x="8750300" y="10745064"/>
          <a:ext cx="889000" cy="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76946</xdr:rowOff>
    </xdr:from>
    <xdr:to>
      <xdr:col>41</xdr:col>
      <xdr:colOff>101600</xdr:colOff>
      <xdr:row>63</xdr:row>
      <xdr:rowOff>7096</xdr:rowOff>
    </xdr:to>
    <xdr:sp macro="" textlink="">
      <xdr:nvSpPr>
        <xdr:cNvPr id="249" name="楕円 248">
          <a:extLst>
            <a:ext uri="{FF2B5EF4-FFF2-40B4-BE49-F238E27FC236}">
              <a16:creationId xmlns:a16="http://schemas.microsoft.com/office/drawing/2014/main" id="{1F366F98-F2B1-43F4-8F42-D8C7017A5880}"/>
            </a:ext>
          </a:extLst>
        </xdr:cNvPr>
        <xdr:cNvSpPr/>
      </xdr:nvSpPr>
      <xdr:spPr>
        <a:xfrm>
          <a:off x="7810500" y="1070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121792</xdr:rowOff>
    </xdr:from>
    <xdr:to>
      <xdr:col>45</xdr:col>
      <xdr:colOff>177800</xdr:colOff>
      <xdr:row>62</xdr:row>
      <xdr:rowOff>127746</xdr:rowOff>
    </xdr:to>
    <xdr:cxnSp macro="">
      <xdr:nvCxnSpPr>
        <xdr:cNvPr id="250" name="直線コネクタ 249">
          <a:extLst>
            <a:ext uri="{FF2B5EF4-FFF2-40B4-BE49-F238E27FC236}">
              <a16:creationId xmlns:a16="http://schemas.microsoft.com/office/drawing/2014/main" id="{0D36DECE-F254-42A4-ADD0-998547200E4B}"/>
            </a:ext>
          </a:extLst>
        </xdr:cNvPr>
        <xdr:cNvCxnSpPr/>
      </xdr:nvCxnSpPr>
      <xdr:spPr>
        <a:xfrm flipV="1">
          <a:off x="7861300" y="10751692"/>
          <a:ext cx="889000" cy="5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82339</xdr:rowOff>
    </xdr:from>
    <xdr:to>
      <xdr:col>36</xdr:col>
      <xdr:colOff>165100</xdr:colOff>
      <xdr:row>63</xdr:row>
      <xdr:rowOff>12489</xdr:rowOff>
    </xdr:to>
    <xdr:sp macro="" textlink="">
      <xdr:nvSpPr>
        <xdr:cNvPr id="251" name="楕円 250">
          <a:extLst>
            <a:ext uri="{FF2B5EF4-FFF2-40B4-BE49-F238E27FC236}">
              <a16:creationId xmlns:a16="http://schemas.microsoft.com/office/drawing/2014/main" id="{DE6C53D1-DAD7-4D41-B466-8F48A5A9037F}"/>
            </a:ext>
          </a:extLst>
        </xdr:cNvPr>
        <xdr:cNvSpPr/>
      </xdr:nvSpPr>
      <xdr:spPr>
        <a:xfrm>
          <a:off x="6921500" y="1071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127746</xdr:rowOff>
    </xdr:from>
    <xdr:to>
      <xdr:col>41</xdr:col>
      <xdr:colOff>50800</xdr:colOff>
      <xdr:row>62</xdr:row>
      <xdr:rowOff>133139</xdr:rowOff>
    </xdr:to>
    <xdr:cxnSp macro="">
      <xdr:nvCxnSpPr>
        <xdr:cNvPr id="252" name="直線コネクタ 251">
          <a:extLst>
            <a:ext uri="{FF2B5EF4-FFF2-40B4-BE49-F238E27FC236}">
              <a16:creationId xmlns:a16="http://schemas.microsoft.com/office/drawing/2014/main" id="{FF44AACB-4035-4F5D-8654-2FD4041D163E}"/>
            </a:ext>
          </a:extLst>
        </xdr:cNvPr>
        <xdr:cNvCxnSpPr/>
      </xdr:nvCxnSpPr>
      <xdr:spPr>
        <a:xfrm flipV="1">
          <a:off x="6972300" y="10757646"/>
          <a:ext cx="889000" cy="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93457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D42167E7-8D70-4C1A-9B5F-B2A129CAFE19}"/>
            </a:ext>
          </a:extLst>
        </xdr:cNvPr>
        <xdr:cNvSpPr txBox="1"/>
      </xdr:nvSpPr>
      <xdr:spPr>
        <a:xfrm>
          <a:off x="9327095" y="10894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95736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BC30F7A7-F5BE-4A43-9592-D1C18C50A864}"/>
            </a:ext>
          </a:extLst>
        </xdr:cNvPr>
        <xdr:cNvSpPr txBox="1"/>
      </xdr:nvSpPr>
      <xdr:spPr>
        <a:xfrm>
          <a:off x="8450795" y="1089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100386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8F606670-190C-4E0C-A053-ECB2D7F8317E}"/>
            </a:ext>
          </a:extLst>
        </xdr:cNvPr>
        <xdr:cNvSpPr txBox="1"/>
      </xdr:nvSpPr>
      <xdr:spPr>
        <a:xfrm>
          <a:off x="7561795" y="10901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95033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7A76CE5C-F6A3-446F-AA0E-977A5D07A83E}"/>
            </a:ext>
          </a:extLst>
        </xdr:cNvPr>
        <xdr:cNvSpPr txBox="1"/>
      </xdr:nvSpPr>
      <xdr:spPr>
        <a:xfrm>
          <a:off x="6672795" y="10896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61</xdr:row>
      <xdr:rowOff>11041</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7D3F80D9-23D3-46F3-BB7D-BE3ACDF00C29}"/>
            </a:ext>
          </a:extLst>
        </xdr:cNvPr>
        <xdr:cNvSpPr txBox="1"/>
      </xdr:nvSpPr>
      <xdr:spPr>
        <a:xfrm>
          <a:off x="9327095" y="10469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17669</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BBF944BF-E67B-4143-A836-5DE62B209E8C}"/>
            </a:ext>
          </a:extLst>
        </xdr:cNvPr>
        <xdr:cNvSpPr txBox="1"/>
      </xdr:nvSpPr>
      <xdr:spPr>
        <a:xfrm>
          <a:off x="8450795" y="10476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23623</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A817B3E7-16D2-4E92-8E56-6568AAF5BD30}"/>
            </a:ext>
          </a:extLst>
        </xdr:cNvPr>
        <xdr:cNvSpPr txBox="1"/>
      </xdr:nvSpPr>
      <xdr:spPr>
        <a:xfrm>
          <a:off x="7561795" y="10482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29016</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0BC72883-C07B-4EC8-8CBC-B8438AE6DFCD}"/>
            </a:ext>
          </a:extLst>
        </xdr:cNvPr>
        <xdr:cNvSpPr txBox="1"/>
      </xdr:nvSpPr>
      <xdr:spPr>
        <a:xfrm>
          <a:off x="6672795" y="10487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A466E7E0-6362-4221-941A-4DA4418112F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46084397-09D0-43D2-B425-F8986E23BEF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92418D3B-7C74-4027-A638-EDE24EF1D94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C3F74DE9-3F53-4A09-915D-2F1BB530113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9EAFEA86-207F-4138-979C-56D0672212D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AF9CB696-D2D4-435D-878C-96A2BC0C9D0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FC3093A-710D-4257-A790-9FEABE9A29A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D7973274-DBAD-43DE-9378-510431172FF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EA4B7AFF-2830-47C9-A05C-C417ED1DBA4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F6E92E03-A7D8-47CB-9BB3-01AD0F469BE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6FF904E9-452E-4E53-8E2C-38C7A3A08F0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7F6F96AA-8C1B-4A7D-94F4-AFB722241CA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A2FC0902-4C14-4501-B923-AC2F81458C7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A173399B-1B22-42A8-BFF0-9E3789837FD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8FD5937D-33BC-45BF-808F-8DCBD0AE93F3}"/>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D51F6C20-AA6E-4122-BC76-77DD367286B9}"/>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97C3DC98-483C-4AEA-9B30-774E4A431C1D}"/>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548D470A-FB31-4F6C-9065-A1E0A6944184}"/>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31A214A8-505D-4B10-8F70-691B150B6A65}"/>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A068060E-C1F7-4625-902E-0C1C00291406}"/>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FD31C3AB-EC9D-416E-A690-A4700C4D5FFE}"/>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54D42EE0-0C23-45E7-8CAB-824B70FF823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AB687A67-685E-44D1-A76B-1E5F5B6142D4}"/>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570244AE-9DAB-443B-A7B3-A14E37396E4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FC90323F-500E-4D8D-9D42-67CDF7B45BAC}"/>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4110D70D-82CA-43D8-9714-07383F9A0D3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43DF9A0F-2295-4B50-9F95-3AA4163A1458}"/>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EBE2E6BD-AF77-42CB-A449-76CEDFC844DF}"/>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4B8B8D11-8387-4D2B-A740-55F7B0049832}"/>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BED66098-DFEF-4A7F-B330-87B949516757}"/>
            </a:ext>
          </a:extLst>
        </xdr:cNvPr>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6D3AB52A-C56F-47E7-A392-896D54E2DFEA}"/>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B29D6708-DBEA-45B4-9725-CFB995F36A24}"/>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D91DAA6B-F1DB-472D-8E41-B4B700DD21B3}"/>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BF71E667-85DB-40A1-A2D7-292CFFF2B308}"/>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FF77C15E-6B1E-4F42-AE59-637B634E7D99}"/>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C86A7D6F-D153-4D45-9629-0224F49906D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19540BEC-0A5F-4559-BB8F-89B588B0D00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985CFCDA-1E5E-42CC-A7D3-4BD1B02EB00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15B914C-148E-48B9-BB55-BE0ED044A42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524B3DB-BC79-417A-B686-0055966E871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73025</xdr:rowOff>
    </xdr:from>
    <xdr:to>
      <xdr:col>24</xdr:col>
      <xdr:colOff>114300</xdr:colOff>
      <xdr:row>83</xdr:row>
      <xdr:rowOff>3175</xdr:rowOff>
    </xdr:to>
    <xdr:sp macro="" textlink="">
      <xdr:nvSpPr>
        <xdr:cNvPr id="301" name="楕円 300">
          <a:extLst>
            <a:ext uri="{FF2B5EF4-FFF2-40B4-BE49-F238E27FC236}">
              <a16:creationId xmlns:a16="http://schemas.microsoft.com/office/drawing/2014/main" id="{B20D391E-508C-4F72-B262-2721BC57950F}"/>
            </a:ext>
          </a:extLst>
        </xdr:cNvPr>
        <xdr:cNvSpPr/>
      </xdr:nvSpPr>
      <xdr:spPr>
        <a:xfrm>
          <a:off x="4584700" y="14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95902</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D6A01D3A-46A6-4039-98C5-4236DB9B4A62}"/>
            </a:ext>
          </a:extLst>
        </xdr:cNvPr>
        <xdr:cNvSpPr txBox="1"/>
      </xdr:nvSpPr>
      <xdr:spPr>
        <a:xfrm>
          <a:off x="4673600" y="1398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52070</xdr:rowOff>
    </xdr:from>
    <xdr:to>
      <xdr:col>20</xdr:col>
      <xdr:colOff>38100</xdr:colOff>
      <xdr:row>83</xdr:row>
      <xdr:rowOff>153670</xdr:rowOff>
    </xdr:to>
    <xdr:sp macro="" textlink="">
      <xdr:nvSpPr>
        <xdr:cNvPr id="303" name="楕円 302">
          <a:extLst>
            <a:ext uri="{FF2B5EF4-FFF2-40B4-BE49-F238E27FC236}">
              <a16:creationId xmlns:a16="http://schemas.microsoft.com/office/drawing/2014/main" id="{9443FC71-9986-43BC-9CE8-D075CF6BDAD2}"/>
            </a:ext>
          </a:extLst>
        </xdr:cNvPr>
        <xdr:cNvSpPr/>
      </xdr:nvSpPr>
      <xdr:spPr>
        <a:xfrm>
          <a:off x="37465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123825</xdr:rowOff>
    </xdr:from>
    <xdr:to>
      <xdr:col>24</xdr:col>
      <xdr:colOff>63500</xdr:colOff>
      <xdr:row>83</xdr:row>
      <xdr:rowOff>102870</xdr:rowOff>
    </xdr:to>
    <xdr:cxnSp macro="">
      <xdr:nvCxnSpPr>
        <xdr:cNvPr id="304" name="直線コネクタ 303">
          <a:extLst>
            <a:ext uri="{FF2B5EF4-FFF2-40B4-BE49-F238E27FC236}">
              <a16:creationId xmlns:a16="http://schemas.microsoft.com/office/drawing/2014/main" id="{84031633-9D1C-4BF0-B2A6-631C25293FAA}"/>
            </a:ext>
          </a:extLst>
        </xdr:cNvPr>
        <xdr:cNvCxnSpPr/>
      </xdr:nvCxnSpPr>
      <xdr:spPr>
        <a:xfrm flipV="1">
          <a:off x="3797300" y="14182725"/>
          <a:ext cx="8382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52070</xdr:rowOff>
    </xdr:from>
    <xdr:to>
      <xdr:col>15</xdr:col>
      <xdr:colOff>101600</xdr:colOff>
      <xdr:row>84</xdr:row>
      <xdr:rowOff>153670</xdr:rowOff>
    </xdr:to>
    <xdr:sp macro="" textlink="">
      <xdr:nvSpPr>
        <xdr:cNvPr id="305" name="楕円 304">
          <a:extLst>
            <a:ext uri="{FF2B5EF4-FFF2-40B4-BE49-F238E27FC236}">
              <a16:creationId xmlns:a16="http://schemas.microsoft.com/office/drawing/2014/main" id="{1954692B-59D3-47D1-BCAA-105C5940D1AB}"/>
            </a:ext>
          </a:extLst>
        </xdr:cNvPr>
        <xdr:cNvSpPr/>
      </xdr:nvSpPr>
      <xdr:spPr>
        <a:xfrm>
          <a:off x="2857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102870</xdr:rowOff>
    </xdr:from>
    <xdr:to>
      <xdr:col>19</xdr:col>
      <xdr:colOff>177800</xdr:colOff>
      <xdr:row>84</xdr:row>
      <xdr:rowOff>102870</xdr:rowOff>
    </xdr:to>
    <xdr:cxnSp macro="">
      <xdr:nvCxnSpPr>
        <xdr:cNvPr id="306" name="直線コネクタ 305">
          <a:extLst>
            <a:ext uri="{FF2B5EF4-FFF2-40B4-BE49-F238E27FC236}">
              <a16:creationId xmlns:a16="http://schemas.microsoft.com/office/drawing/2014/main" id="{B7E17817-B36B-492E-8F7D-8C13BDCEE484}"/>
            </a:ext>
          </a:extLst>
        </xdr:cNvPr>
        <xdr:cNvCxnSpPr/>
      </xdr:nvCxnSpPr>
      <xdr:spPr>
        <a:xfrm flipV="1">
          <a:off x="2908300" y="1433322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17780</xdr:rowOff>
    </xdr:from>
    <xdr:to>
      <xdr:col>10</xdr:col>
      <xdr:colOff>165100</xdr:colOff>
      <xdr:row>85</xdr:row>
      <xdr:rowOff>119380</xdr:rowOff>
    </xdr:to>
    <xdr:sp macro="" textlink="">
      <xdr:nvSpPr>
        <xdr:cNvPr id="307" name="楕円 306">
          <a:extLst>
            <a:ext uri="{FF2B5EF4-FFF2-40B4-BE49-F238E27FC236}">
              <a16:creationId xmlns:a16="http://schemas.microsoft.com/office/drawing/2014/main" id="{B48AF86D-29AD-4BCB-B536-F880C91896B0}"/>
            </a:ext>
          </a:extLst>
        </xdr:cNvPr>
        <xdr:cNvSpPr/>
      </xdr:nvSpPr>
      <xdr:spPr>
        <a:xfrm>
          <a:off x="1968500" y="1459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102870</xdr:rowOff>
    </xdr:from>
    <xdr:to>
      <xdr:col>15</xdr:col>
      <xdr:colOff>50800</xdr:colOff>
      <xdr:row>85</xdr:row>
      <xdr:rowOff>68580</xdr:rowOff>
    </xdr:to>
    <xdr:cxnSp macro="">
      <xdr:nvCxnSpPr>
        <xdr:cNvPr id="308" name="直線コネクタ 307">
          <a:extLst>
            <a:ext uri="{FF2B5EF4-FFF2-40B4-BE49-F238E27FC236}">
              <a16:creationId xmlns:a16="http://schemas.microsoft.com/office/drawing/2014/main" id="{0556D43A-16A6-49DC-A195-FCA364B850B2}"/>
            </a:ext>
          </a:extLst>
        </xdr:cNvPr>
        <xdr:cNvCxnSpPr/>
      </xdr:nvCxnSpPr>
      <xdr:spPr>
        <a:xfrm flipV="1">
          <a:off x="2019300" y="1450467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162561</xdr:rowOff>
    </xdr:from>
    <xdr:to>
      <xdr:col>6</xdr:col>
      <xdr:colOff>38100</xdr:colOff>
      <xdr:row>85</xdr:row>
      <xdr:rowOff>92711</xdr:rowOff>
    </xdr:to>
    <xdr:sp macro="" textlink="">
      <xdr:nvSpPr>
        <xdr:cNvPr id="309" name="楕円 308">
          <a:extLst>
            <a:ext uri="{FF2B5EF4-FFF2-40B4-BE49-F238E27FC236}">
              <a16:creationId xmlns:a16="http://schemas.microsoft.com/office/drawing/2014/main" id="{AB41BD35-5B5C-4C94-BF41-3CDBE3A65420}"/>
            </a:ext>
          </a:extLst>
        </xdr:cNvPr>
        <xdr:cNvSpPr/>
      </xdr:nvSpPr>
      <xdr:spPr>
        <a:xfrm>
          <a:off x="1079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41911</xdr:rowOff>
    </xdr:from>
    <xdr:to>
      <xdr:col>10</xdr:col>
      <xdr:colOff>114300</xdr:colOff>
      <xdr:row>85</xdr:row>
      <xdr:rowOff>68580</xdr:rowOff>
    </xdr:to>
    <xdr:cxnSp macro="">
      <xdr:nvCxnSpPr>
        <xdr:cNvPr id="310" name="直線コネクタ 309">
          <a:extLst>
            <a:ext uri="{FF2B5EF4-FFF2-40B4-BE49-F238E27FC236}">
              <a16:creationId xmlns:a16="http://schemas.microsoft.com/office/drawing/2014/main" id="{815EF3BD-1198-4535-AD00-A76DE3578AA1}"/>
            </a:ext>
          </a:extLst>
        </xdr:cNvPr>
        <xdr:cNvCxnSpPr/>
      </xdr:nvCxnSpPr>
      <xdr:spPr>
        <a:xfrm>
          <a:off x="1130300" y="146151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948F1343-3CA3-4177-B8D3-0B52043A8396}"/>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05AF0159-D892-4D8E-A89D-55EBD4581582}"/>
            </a:ext>
          </a:extLst>
        </xdr:cNvPr>
        <xdr:cNvSpPr txBox="1"/>
      </xdr:nvSpPr>
      <xdr:spPr>
        <a:xfrm>
          <a:off x="2705744" y="1409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8624CFF9-00D9-4053-A5BD-397EDF8DE19A}"/>
            </a:ext>
          </a:extLst>
        </xdr:cNvPr>
        <xdr:cNvSpPr txBox="1"/>
      </xdr:nvSpPr>
      <xdr:spPr>
        <a:xfrm>
          <a:off x="18167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4BD8F11F-389F-4CEC-9295-EFB5AB65FE65}"/>
            </a:ext>
          </a:extLst>
        </xdr:cNvPr>
        <xdr:cNvSpPr txBox="1"/>
      </xdr:nvSpPr>
      <xdr:spPr>
        <a:xfrm>
          <a:off x="927744" y="1397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170197</xdr:rowOff>
    </xdr:from>
    <xdr:ext cx="405111" cy="259045"/>
    <xdr:sp macro="" textlink="">
      <xdr:nvSpPr>
        <xdr:cNvPr id="315" name="n_1mainValue【公営住宅】&#10;有形固定資産減価償却率">
          <a:extLst>
            <a:ext uri="{FF2B5EF4-FFF2-40B4-BE49-F238E27FC236}">
              <a16:creationId xmlns:a16="http://schemas.microsoft.com/office/drawing/2014/main" id="{EAC343B5-8D69-48B6-9AD7-7C576E8E81A0}"/>
            </a:ext>
          </a:extLst>
        </xdr:cNvPr>
        <xdr:cNvSpPr txBox="1"/>
      </xdr:nvSpPr>
      <xdr:spPr>
        <a:xfrm>
          <a:off x="3582044" y="14057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144797</xdr:rowOff>
    </xdr:from>
    <xdr:ext cx="405111" cy="259045"/>
    <xdr:sp macro="" textlink="">
      <xdr:nvSpPr>
        <xdr:cNvPr id="316" name="n_2mainValue【公営住宅】&#10;有形固定資産減価償却率">
          <a:extLst>
            <a:ext uri="{FF2B5EF4-FFF2-40B4-BE49-F238E27FC236}">
              <a16:creationId xmlns:a16="http://schemas.microsoft.com/office/drawing/2014/main" id="{C61985F9-15B8-48D0-B55C-81A6F9B73936}"/>
            </a:ext>
          </a:extLst>
        </xdr:cNvPr>
        <xdr:cNvSpPr txBox="1"/>
      </xdr:nvSpPr>
      <xdr:spPr>
        <a:xfrm>
          <a:off x="27057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110507</xdr:rowOff>
    </xdr:from>
    <xdr:ext cx="405111" cy="259045"/>
    <xdr:sp macro="" textlink="">
      <xdr:nvSpPr>
        <xdr:cNvPr id="317" name="n_3mainValue【公営住宅】&#10;有形固定資産減価償却率">
          <a:extLst>
            <a:ext uri="{FF2B5EF4-FFF2-40B4-BE49-F238E27FC236}">
              <a16:creationId xmlns:a16="http://schemas.microsoft.com/office/drawing/2014/main" id="{9CC521D3-EBB4-4F42-8D0D-FB7CCDFBC246}"/>
            </a:ext>
          </a:extLst>
        </xdr:cNvPr>
        <xdr:cNvSpPr txBox="1"/>
      </xdr:nvSpPr>
      <xdr:spPr>
        <a:xfrm>
          <a:off x="1816744" y="1468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83838</xdr:rowOff>
    </xdr:from>
    <xdr:ext cx="405111" cy="259045"/>
    <xdr:sp macro="" textlink="">
      <xdr:nvSpPr>
        <xdr:cNvPr id="318" name="n_4mainValue【公営住宅】&#10;有形固定資産減価償却率">
          <a:extLst>
            <a:ext uri="{FF2B5EF4-FFF2-40B4-BE49-F238E27FC236}">
              <a16:creationId xmlns:a16="http://schemas.microsoft.com/office/drawing/2014/main" id="{5D71E00C-AF96-4B7D-8EC9-8FF42914B1D3}"/>
            </a:ext>
          </a:extLst>
        </xdr:cNvPr>
        <xdr:cNvSpPr txBox="1"/>
      </xdr:nvSpPr>
      <xdr:spPr>
        <a:xfrm>
          <a:off x="927744" y="1465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48C225C5-C655-472E-9521-4FBB47E52A0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D644696E-02D4-40BE-B6D1-141DF33ED65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65051E78-45F3-443D-8890-36BAC474082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F85A4B3D-CE0D-43A1-BB50-85C2F2AFEFC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99097657-6AEE-42ED-A225-91D820700AD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5660E2F5-5B4D-49B6-ACCF-72520BE8437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8B107C99-7CBC-46F7-B07D-7ABAAD9890E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A91510A-9970-4FDF-B3B4-677328468D0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68A13A48-7B67-4461-AF9D-9502E88BF22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5D9C1EA7-B7D0-4732-9BF8-EBC3D7C15CB9}"/>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BF121F31-4EC4-48F0-AE17-5D847C310AEA}"/>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E03576CF-1C9C-47D2-8A4B-19D88246F09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C4C5F7AE-4F04-4A6E-97F4-1C0DDA40BF27}"/>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7A7D98B2-5AB2-46FA-9148-4316FFBB412E}"/>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EE813AD5-CD43-4E3B-9716-EFC228C80BB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1928C03C-A210-41CC-BC6B-08C1DCB6D579}"/>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2001B2F9-35B2-48CC-AD81-9753CFE3D68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F568502F-6579-4896-BD4B-12965D29760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455C795E-6FD2-4E73-8B3B-DF78008E2DF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5B4A0D58-D4A8-46BC-B460-DE0AB01A2DCB}"/>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FA54A0F-85D1-4483-BF36-A79AD0B63B5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74CC226A-6197-434B-870F-1E8170957C12}"/>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F7656FA0-4E52-45C5-9A24-73D5B124055C}"/>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156305E3-FB08-41EB-89CB-901BBEA364B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7F45FD67-4BA8-4617-A505-CE3882B16A9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BDFEC61B-A443-47F4-A0DB-04EAE6AE3468}"/>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8A7DEDDB-3D50-4420-B8F9-F5F1D7E5B985}"/>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7AB68650-E8C6-46C4-947D-D9E4F61FF05A}"/>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B7C7DE74-C735-4CD3-AAD4-598565C4C1FF}"/>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636F8FC2-BA6C-4FA1-8AF5-ACE4DC038030}"/>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a:extLst>
            <a:ext uri="{FF2B5EF4-FFF2-40B4-BE49-F238E27FC236}">
              <a16:creationId xmlns:a16="http://schemas.microsoft.com/office/drawing/2014/main" id="{9C0D8A77-EE09-4871-8DEC-39655393F90C}"/>
            </a:ext>
          </a:extLst>
        </xdr:cNvPr>
        <xdr:cNvSpPr txBox="1"/>
      </xdr:nvSpPr>
      <xdr:spPr>
        <a:xfrm>
          <a:off x="10515600" y="14620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189BC872-812D-4FDE-9835-FEEAC77C896C}"/>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01A8D685-B023-4D54-B9B2-C04F770B1EEB}"/>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251A5F6F-3276-49E5-ADAF-A09041964EC3}"/>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D2649456-925A-4145-AEB6-A3DE8B373E7D}"/>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9711AB0F-0E69-4A8B-ABA4-2096C97F09AC}"/>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EFF4F01-8AA7-4F97-BBD6-D065008DD44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DBDDED0-291F-435B-84D1-CBCF562885A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EE35164-C1FA-41B8-803E-C52B37569DF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DAABB10-FDDD-4590-9093-6F4CA976F97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7A724D6-4262-4E6F-82C3-DFE82461A46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22244</xdr:rowOff>
    </xdr:from>
    <xdr:to>
      <xdr:col>55</xdr:col>
      <xdr:colOff>50800</xdr:colOff>
      <xdr:row>84</xdr:row>
      <xdr:rowOff>123844</xdr:rowOff>
    </xdr:to>
    <xdr:sp macro="" textlink="">
      <xdr:nvSpPr>
        <xdr:cNvPr id="360" name="楕円 359">
          <a:extLst>
            <a:ext uri="{FF2B5EF4-FFF2-40B4-BE49-F238E27FC236}">
              <a16:creationId xmlns:a16="http://schemas.microsoft.com/office/drawing/2014/main" id="{3356AC8E-66FB-4D35-80B4-35F3B1F70017}"/>
            </a:ext>
          </a:extLst>
        </xdr:cNvPr>
        <xdr:cNvSpPr/>
      </xdr:nvSpPr>
      <xdr:spPr>
        <a:xfrm>
          <a:off x="10426700" y="1442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45121</xdr:rowOff>
    </xdr:from>
    <xdr:ext cx="469744" cy="259045"/>
    <xdr:sp macro="" textlink="">
      <xdr:nvSpPr>
        <xdr:cNvPr id="361" name="【公営住宅】&#10;一人当たり面積該当値テキスト">
          <a:extLst>
            <a:ext uri="{FF2B5EF4-FFF2-40B4-BE49-F238E27FC236}">
              <a16:creationId xmlns:a16="http://schemas.microsoft.com/office/drawing/2014/main" id="{18520F24-38A6-4C95-906A-59BEA4BC7356}"/>
            </a:ext>
          </a:extLst>
        </xdr:cNvPr>
        <xdr:cNvSpPr txBox="1"/>
      </xdr:nvSpPr>
      <xdr:spPr>
        <a:xfrm>
          <a:off x="10515600" y="14275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49674</xdr:rowOff>
    </xdr:from>
    <xdr:to>
      <xdr:col>50</xdr:col>
      <xdr:colOff>165100</xdr:colOff>
      <xdr:row>84</xdr:row>
      <xdr:rowOff>151274</xdr:rowOff>
    </xdr:to>
    <xdr:sp macro="" textlink="">
      <xdr:nvSpPr>
        <xdr:cNvPr id="362" name="楕円 361">
          <a:extLst>
            <a:ext uri="{FF2B5EF4-FFF2-40B4-BE49-F238E27FC236}">
              <a16:creationId xmlns:a16="http://schemas.microsoft.com/office/drawing/2014/main" id="{4756E261-F23B-44D3-90AD-D7BCEB2631DD}"/>
            </a:ext>
          </a:extLst>
        </xdr:cNvPr>
        <xdr:cNvSpPr/>
      </xdr:nvSpPr>
      <xdr:spPr>
        <a:xfrm>
          <a:off x="9588500" y="1445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73044</xdr:rowOff>
    </xdr:from>
    <xdr:to>
      <xdr:col>55</xdr:col>
      <xdr:colOff>0</xdr:colOff>
      <xdr:row>84</xdr:row>
      <xdr:rowOff>100474</xdr:rowOff>
    </xdr:to>
    <xdr:cxnSp macro="">
      <xdr:nvCxnSpPr>
        <xdr:cNvPr id="363" name="直線コネクタ 362">
          <a:extLst>
            <a:ext uri="{FF2B5EF4-FFF2-40B4-BE49-F238E27FC236}">
              <a16:creationId xmlns:a16="http://schemas.microsoft.com/office/drawing/2014/main" id="{78D7EBFC-81EE-406E-BCD7-99900E0F8E6E}"/>
            </a:ext>
          </a:extLst>
        </xdr:cNvPr>
        <xdr:cNvCxnSpPr/>
      </xdr:nvCxnSpPr>
      <xdr:spPr>
        <a:xfrm flipV="1">
          <a:off x="9639300" y="14474844"/>
          <a:ext cx="838200"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63554</xdr:rowOff>
    </xdr:from>
    <xdr:to>
      <xdr:col>46</xdr:col>
      <xdr:colOff>38100</xdr:colOff>
      <xdr:row>84</xdr:row>
      <xdr:rowOff>165154</xdr:rowOff>
    </xdr:to>
    <xdr:sp macro="" textlink="">
      <xdr:nvSpPr>
        <xdr:cNvPr id="364" name="楕円 363">
          <a:extLst>
            <a:ext uri="{FF2B5EF4-FFF2-40B4-BE49-F238E27FC236}">
              <a16:creationId xmlns:a16="http://schemas.microsoft.com/office/drawing/2014/main" id="{981E79CF-9047-47A2-88D8-85D6F4733F18}"/>
            </a:ext>
          </a:extLst>
        </xdr:cNvPr>
        <xdr:cNvSpPr/>
      </xdr:nvSpPr>
      <xdr:spPr>
        <a:xfrm>
          <a:off x="8699500" y="1446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100474</xdr:rowOff>
    </xdr:from>
    <xdr:to>
      <xdr:col>50</xdr:col>
      <xdr:colOff>114300</xdr:colOff>
      <xdr:row>84</xdr:row>
      <xdr:rowOff>114354</xdr:rowOff>
    </xdr:to>
    <xdr:cxnSp macro="">
      <xdr:nvCxnSpPr>
        <xdr:cNvPr id="365" name="直線コネクタ 364">
          <a:extLst>
            <a:ext uri="{FF2B5EF4-FFF2-40B4-BE49-F238E27FC236}">
              <a16:creationId xmlns:a16="http://schemas.microsoft.com/office/drawing/2014/main" id="{3F7FB170-80B6-4F3A-AA8D-4184CBEEF458}"/>
            </a:ext>
          </a:extLst>
        </xdr:cNvPr>
        <xdr:cNvCxnSpPr/>
      </xdr:nvCxnSpPr>
      <xdr:spPr>
        <a:xfrm flipV="1">
          <a:off x="8750300" y="14502274"/>
          <a:ext cx="889000" cy="13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93762</xdr:rowOff>
    </xdr:from>
    <xdr:to>
      <xdr:col>41</xdr:col>
      <xdr:colOff>101600</xdr:colOff>
      <xdr:row>85</xdr:row>
      <xdr:rowOff>23912</xdr:rowOff>
    </xdr:to>
    <xdr:sp macro="" textlink="">
      <xdr:nvSpPr>
        <xdr:cNvPr id="366" name="楕円 365">
          <a:extLst>
            <a:ext uri="{FF2B5EF4-FFF2-40B4-BE49-F238E27FC236}">
              <a16:creationId xmlns:a16="http://schemas.microsoft.com/office/drawing/2014/main" id="{E122F527-8C9C-42A6-8CFB-1C3EA516FC43}"/>
            </a:ext>
          </a:extLst>
        </xdr:cNvPr>
        <xdr:cNvSpPr/>
      </xdr:nvSpPr>
      <xdr:spPr>
        <a:xfrm>
          <a:off x="7810500" y="14495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114354</xdr:rowOff>
    </xdr:from>
    <xdr:to>
      <xdr:col>45</xdr:col>
      <xdr:colOff>177800</xdr:colOff>
      <xdr:row>84</xdr:row>
      <xdr:rowOff>144562</xdr:rowOff>
    </xdr:to>
    <xdr:cxnSp macro="">
      <xdr:nvCxnSpPr>
        <xdr:cNvPr id="367" name="直線コネクタ 366">
          <a:extLst>
            <a:ext uri="{FF2B5EF4-FFF2-40B4-BE49-F238E27FC236}">
              <a16:creationId xmlns:a16="http://schemas.microsoft.com/office/drawing/2014/main" id="{6F5186AF-8371-413B-A00F-BBB3A251F1DC}"/>
            </a:ext>
          </a:extLst>
        </xdr:cNvPr>
        <xdr:cNvCxnSpPr/>
      </xdr:nvCxnSpPr>
      <xdr:spPr>
        <a:xfrm flipV="1">
          <a:off x="7861300" y="14516154"/>
          <a:ext cx="889000" cy="30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102907</xdr:rowOff>
    </xdr:from>
    <xdr:to>
      <xdr:col>36</xdr:col>
      <xdr:colOff>165100</xdr:colOff>
      <xdr:row>85</xdr:row>
      <xdr:rowOff>33057</xdr:rowOff>
    </xdr:to>
    <xdr:sp macro="" textlink="">
      <xdr:nvSpPr>
        <xdr:cNvPr id="368" name="楕円 367">
          <a:extLst>
            <a:ext uri="{FF2B5EF4-FFF2-40B4-BE49-F238E27FC236}">
              <a16:creationId xmlns:a16="http://schemas.microsoft.com/office/drawing/2014/main" id="{7D7D7685-B7FC-4D99-A244-CFC065764C2B}"/>
            </a:ext>
          </a:extLst>
        </xdr:cNvPr>
        <xdr:cNvSpPr/>
      </xdr:nvSpPr>
      <xdr:spPr>
        <a:xfrm>
          <a:off x="6921500" y="14504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144562</xdr:rowOff>
    </xdr:from>
    <xdr:to>
      <xdr:col>41</xdr:col>
      <xdr:colOff>50800</xdr:colOff>
      <xdr:row>84</xdr:row>
      <xdr:rowOff>153707</xdr:rowOff>
    </xdr:to>
    <xdr:cxnSp macro="">
      <xdr:nvCxnSpPr>
        <xdr:cNvPr id="369" name="直線コネクタ 368">
          <a:extLst>
            <a:ext uri="{FF2B5EF4-FFF2-40B4-BE49-F238E27FC236}">
              <a16:creationId xmlns:a16="http://schemas.microsoft.com/office/drawing/2014/main" id="{2961E7F7-C2E9-41E0-AA94-AA939E33C3C2}"/>
            </a:ext>
          </a:extLst>
        </xdr:cNvPr>
        <xdr:cNvCxnSpPr/>
      </xdr:nvCxnSpPr>
      <xdr:spPr>
        <a:xfrm flipV="1">
          <a:off x="6972300" y="1454636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a:extLst>
            <a:ext uri="{FF2B5EF4-FFF2-40B4-BE49-F238E27FC236}">
              <a16:creationId xmlns:a16="http://schemas.microsoft.com/office/drawing/2014/main" id="{311C113D-0C2A-4AEB-B705-8EB7D28C6F95}"/>
            </a:ext>
          </a:extLst>
        </xdr:cNvPr>
        <xdr:cNvSpPr txBox="1"/>
      </xdr:nvSpPr>
      <xdr:spPr>
        <a:xfrm>
          <a:off x="9391727" y="14734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a:extLst>
            <a:ext uri="{FF2B5EF4-FFF2-40B4-BE49-F238E27FC236}">
              <a16:creationId xmlns:a16="http://schemas.microsoft.com/office/drawing/2014/main" id="{6934A599-D714-4B2D-B557-FFCFE6173AE2}"/>
            </a:ext>
          </a:extLst>
        </xdr:cNvPr>
        <xdr:cNvSpPr txBox="1"/>
      </xdr:nvSpPr>
      <xdr:spPr>
        <a:xfrm>
          <a:off x="8515427" y="147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a:extLst>
            <a:ext uri="{FF2B5EF4-FFF2-40B4-BE49-F238E27FC236}">
              <a16:creationId xmlns:a16="http://schemas.microsoft.com/office/drawing/2014/main" id="{C7A26D98-B523-4BA3-ACE0-5901EC02340E}"/>
            </a:ext>
          </a:extLst>
        </xdr:cNvPr>
        <xdr:cNvSpPr txBox="1"/>
      </xdr:nvSpPr>
      <xdr:spPr>
        <a:xfrm>
          <a:off x="7626427" y="1474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2722D62B-BB8F-4E22-B309-F38FAE595E99}"/>
            </a:ext>
          </a:extLst>
        </xdr:cNvPr>
        <xdr:cNvSpPr txBox="1"/>
      </xdr:nvSpPr>
      <xdr:spPr>
        <a:xfrm>
          <a:off x="6737427" y="1476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167801</xdr:rowOff>
    </xdr:from>
    <xdr:ext cx="469744" cy="259045"/>
    <xdr:sp macro="" textlink="">
      <xdr:nvSpPr>
        <xdr:cNvPr id="374" name="n_1mainValue【公営住宅】&#10;一人当たり面積">
          <a:extLst>
            <a:ext uri="{FF2B5EF4-FFF2-40B4-BE49-F238E27FC236}">
              <a16:creationId xmlns:a16="http://schemas.microsoft.com/office/drawing/2014/main" id="{63C514D5-5DFF-478A-9AB8-183206ECE65C}"/>
            </a:ext>
          </a:extLst>
        </xdr:cNvPr>
        <xdr:cNvSpPr txBox="1"/>
      </xdr:nvSpPr>
      <xdr:spPr>
        <a:xfrm>
          <a:off x="9391727" y="14226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10231</xdr:rowOff>
    </xdr:from>
    <xdr:ext cx="469744" cy="259045"/>
    <xdr:sp macro="" textlink="">
      <xdr:nvSpPr>
        <xdr:cNvPr id="375" name="n_2mainValue【公営住宅】&#10;一人当たり面積">
          <a:extLst>
            <a:ext uri="{FF2B5EF4-FFF2-40B4-BE49-F238E27FC236}">
              <a16:creationId xmlns:a16="http://schemas.microsoft.com/office/drawing/2014/main" id="{98DBBF49-4D23-46D0-8C05-1C824BCB8BCD}"/>
            </a:ext>
          </a:extLst>
        </xdr:cNvPr>
        <xdr:cNvSpPr txBox="1"/>
      </xdr:nvSpPr>
      <xdr:spPr>
        <a:xfrm>
          <a:off x="8515427" y="1424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40439</xdr:rowOff>
    </xdr:from>
    <xdr:ext cx="469744" cy="259045"/>
    <xdr:sp macro="" textlink="">
      <xdr:nvSpPr>
        <xdr:cNvPr id="376" name="n_3mainValue【公営住宅】&#10;一人当たり面積">
          <a:extLst>
            <a:ext uri="{FF2B5EF4-FFF2-40B4-BE49-F238E27FC236}">
              <a16:creationId xmlns:a16="http://schemas.microsoft.com/office/drawing/2014/main" id="{1168F781-B40D-44AE-A50B-D90E346CF4ED}"/>
            </a:ext>
          </a:extLst>
        </xdr:cNvPr>
        <xdr:cNvSpPr txBox="1"/>
      </xdr:nvSpPr>
      <xdr:spPr>
        <a:xfrm>
          <a:off x="7626427" y="1427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49584</xdr:rowOff>
    </xdr:from>
    <xdr:ext cx="469744" cy="259045"/>
    <xdr:sp macro="" textlink="">
      <xdr:nvSpPr>
        <xdr:cNvPr id="377" name="n_4mainValue【公営住宅】&#10;一人当たり面積">
          <a:extLst>
            <a:ext uri="{FF2B5EF4-FFF2-40B4-BE49-F238E27FC236}">
              <a16:creationId xmlns:a16="http://schemas.microsoft.com/office/drawing/2014/main" id="{8CF33FEC-8F05-414A-B9A3-90522724F16C}"/>
            </a:ext>
          </a:extLst>
        </xdr:cNvPr>
        <xdr:cNvSpPr txBox="1"/>
      </xdr:nvSpPr>
      <xdr:spPr>
        <a:xfrm>
          <a:off x="6737427" y="14279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194121C-3DC8-4066-A72B-FBA1E754FE4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BC3FCA21-A90F-4110-AA8F-C5E8D3B1B16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6321AB36-F5AE-482A-AEB3-E24910FE45A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1EEE8CCD-044E-4EDC-A808-980AB23D52A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964E0D3C-B97B-4775-9FE5-ECEE135F5D9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E7805B8D-95AD-47A2-95A5-B5886F93393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7285B8C9-002F-44F0-B915-B7581009909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B7E1275-2DD5-40C9-9904-3CAA785C83F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E2734F40-3135-4624-8DD0-F2E0210ACF8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AA4668AA-04F9-4571-BA99-3D47884C2A2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F56BCA34-3723-42D8-A95F-476934A4690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C7834189-AC2F-4EBF-9579-953C49F23E71}"/>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F2F2A833-387F-4748-959A-800E6B67FDB1}"/>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8DFA9EEC-133C-4296-A0BA-3D4D98A72CF3}"/>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C2ACF862-4FE2-4230-9326-194A8A68C5F6}"/>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372D32E9-7215-4F77-88DC-2DE4A44B2627}"/>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39726728-4405-45B2-BADD-7EA88605526E}"/>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F3289F35-B3E7-4968-98FB-C9C0334B7BA9}"/>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54629070-6C7F-49F0-B98B-665655AB86EB}"/>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89185392-2AA7-43EE-BE20-949DAD0A690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172E3E79-4026-4F55-AB68-EE4601D2F391}"/>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410B6F34-973A-4997-89D8-EB89506F70B6}"/>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41911</xdr:rowOff>
    </xdr:from>
    <xdr:to>
      <xdr:col>24</xdr:col>
      <xdr:colOff>62865</xdr:colOff>
      <xdr:row>108</xdr:row>
      <xdr:rowOff>57913</xdr:rowOff>
    </xdr:to>
    <xdr:cxnSp macro="">
      <xdr:nvCxnSpPr>
        <xdr:cNvPr id="400" name="直線コネクタ 399">
          <a:extLst>
            <a:ext uri="{FF2B5EF4-FFF2-40B4-BE49-F238E27FC236}">
              <a16:creationId xmlns:a16="http://schemas.microsoft.com/office/drawing/2014/main" id="{607B38CB-7B3D-4F2F-9DCA-928309250465}"/>
            </a:ext>
          </a:extLst>
        </xdr:cNvPr>
        <xdr:cNvCxnSpPr/>
      </xdr:nvCxnSpPr>
      <xdr:spPr>
        <a:xfrm flipV="1">
          <a:off x="4634865" y="17358361"/>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61740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E64E6B28-8566-4C5C-B26F-48B9274F565F}"/>
            </a:ext>
          </a:extLst>
        </xdr:cNvPr>
        <xdr:cNvSpPr txBox="1"/>
      </xdr:nvSpPr>
      <xdr:spPr>
        <a:xfrm>
          <a:off x="4673600" y="1857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57913</xdr:rowOff>
    </xdr:from>
    <xdr:to>
      <xdr:col>24</xdr:col>
      <xdr:colOff>152400</xdr:colOff>
      <xdr:row>108</xdr:row>
      <xdr:rowOff>57913</xdr:rowOff>
    </xdr:to>
    <xdr:cxnSp macro="">
      <xdr:nvCxnSpPr>
        <xdr:cNvPr id="402" name="直線コネクタ 401">
          <a:extLst>
            <a:ext uri="{FF2B5EF4-FFF2-40B4-BE49-F238E27FC236}">
              <a16:creationId xmlns:a16="http://schemas.microsoft.com/office/drawing/2014/main" id="{04585FF0-43EF-4A0E-A253-0CE1568F3F9C}"/>
            </a:ext>
          </a:extLst>
        </xdr:cNvPr>
        <xdr:cNvCxnSpPr/>
      </xdr:nvCxnSpPr>
      <xdr:spPr>
        <a:xfrm>
          <a:off x="4546600" y="1857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160038</xdr:rowOff>
    </xdr:from>
    <xdr:ext cx="405111" cy="259045"/>
    <xdr:sp macro="" textlink="">
      <xdr:nvSpPr>
        <xdr:cNvPr id="403" name="【港湾・漁港】&#10;有形固定資産減価償却率最大値テキスト">
          <a:extLst>
            <a:ext uri="{FF2B5EF4-FFF2-40B4-BE49-F238E27FC236}">
              <a16:creationId xmlns:a16="http://schemas.microsoft.com/office/drawing/2014/main" id="{52366C8D-2C30-4628-BFD6-DAC335BB2F8B}"/>
            </a:ext>
          </a:extLst>
        </xdr:cNvPr>
        <xdr:cNvSpPr txBox="1"/>
      </xdr:nvSpPr>
      <xdr:spPr>
        <a:xfrm>
          <a:off x="4673600" y="1713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41911</xdr:rowOff>
    </xdr:from>
    <xdr:to>
      <xdr:col>24</xdr:col>
      <xdr:colOff>152400</xdr:colOff>
      <xdr:row>101</xdr:row>
      <xdr:rowOff>41911</xdr:rowOff>
    </xdr:to>
    <xdr:cxnSp macro="">
      <xdr:nvCxnSpPr>
        <xdr:cNvPr id="404" name="直線コネクタ 403">
          <a:extLst>
            <a:ext uri="{FF2B5EF4-FFF2-40B4-BE49-F238E27FC236}">
              <a16:creationId xmlns:a16="http://schemas.microsoft.com/office/drawing/2014/main" id="{0ACEAC19-6BCA-469D-BF75-E0D3BCBA0C25}"/>
            </a:ext>
          </a:extLst>
        </xdr:cNvPr>
        <xdr:cNvCxnSpPr/>
      </xdr:nvCxnSpPr>
      <xdr:spPr>
        <a:xfrm>
          <a:off x="4546600" y="1735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0B59B0AC-DBAF-4719-9CCD-C3B1519FE4F5}"/>
            </a:ext>
          </a:extLst>
        </xdr:cNvPr>
        <xdr:cNvSpPr txBox="1"/>
      </xdr:nvSpPr>
      <xdr:spPr>
        <a:xfrm>
          <a:off x="4673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06" name="フローチャート: 判断 405">
          <a:extLst>
            <a:ext uri="{FF2B5EF4-FFF2-40B4-BE49-F238E27FC236}">
              <a16:creationId xmlns:a16="http://schemas.microsoft.com/office/drawing/2014/main" id="{B11D0A3D-A483-4C8E-A475-0BBE4CA79260}"/>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34544</xdr:rowOff>
    </xdr:from>
    <xdr:to>
      <xdr:col>20</xdr:col>
      <xdr:colOff>38100</xdr:colOff>
      <xdr:row>105</xdr:row>
      <xdr:rowOff>136144</xdr:rowOff>
    </xdr:to>
    <xdr:sp macro="" textlink="">
      <xdr:nvSpPr>
        <xdr:cNvPr id="407" name="フローチャート: 判断 406">
          <a:extLst>
            <a:ext uri="{FF2B5EF4-FFF2-40B4-BE49-F238E27FC236}">
              <a16:creationId xmlns:a16="http://schemas.microsoft.com/office/drawing/2014/main" id="{E061B68E-9DDE-43EE-9099-FBEBE13EECDD}"/>
            </a:ext>
          </a:extLst>
        </xdr:cNvPr>
        <xdr:cNvSpPr/>
      </xdr:nvSpPr>
      <xdr:spPr>
        <a:xfrm>
          <a:off x="37465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20828</xdr:rowOff>
    </xdr:from>
    <xdr:to>
      <xdr:col>15</xdr:col>
      <xdr:colOff>101600</xdr:colOff>
      <xdr:row>105</xdr:row>
      <xdr:rowOff>122428</xdr:rowOff>
    </xdr:to>
    <xdr:sp macro="" textlink="">
      <xdr:nvSpPr>
        <xdr:cNvPr id="408" name="フローチャート: 判断 407">
          <a:extLst>
            <a:ext uri="{FF2B5EF4-FFF2-40B4-BE49-F238E27FC236}">
              <a16:creationId xmlns:a16="http://schemas.microsoft.com/office/drawing/2014/main" id="{5F77F2C8-3ED0-4543-96C7-4ADB6316B328}"/>
            </a:ext>
          </a:extLst>
        </xdr:cNvPr>
        <xdr:cNvSpPr/>
      </xdr:nvSpPr>
      <xdr:spPr>
        <a:xfrm>
          <a:off x="2857500" y="1802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7113</xdr:rowOff>
    </xdr:from>
    <xdr:to>
      <xdr:col>10</xdr:col>
      <xdr:colOff>165100</xdr:colOff>
      <xdr:row>105</xdr:row>
      <xdr:rowOff>108713</xdr:rowOff>
    </xdr:to>
    <xdr:sp macro="" textlink="">
      <xdr:nvSpPr>
        <xdr:cNvPr id="409" name="フローチャート: 判断 408">
          <a:extLst>
            <a:ext uri="{FF2B5EF4-FFF2-40B4-BE49-F238E27FC236}">
              <a16:creationId xmlns:a16="http://schemas.microsoft.com/office/drawing/2014/main" id="{91F8D959-2AEC-4DFB-844A-3213807E8437}"/>
            </a:ext>
          </a:extLst>
        </xdr:cNvPr>
        <xdr:cNvSpPr/>
      </xdr:nvSpPr>
      <xdr:spPr>
        <a:xfrm>
          <a:off x="1968500" y="1800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130556</xdr:rowOff>
    </xdr:from>
    <xdr:to>
      <xdr:col>6</xdr:col>
      <xdr:colOff>38100</xdr:colOff>
      <xdr:row>105</xdr:row>
      <xdr:rowOff>60706</xdr:rowOff>
    </xdr:to>
    <xdr:sp macro="" textlink="">
      <xdr:nvSpPr>
        <xdr:cNvPr id="410" name="フローチャート: 判断 409">
          <a:extLst>
            <a:ext uri="{FF2B5EF4-FFF2-40B4-BE49-F238E27FC236}">
              <a16:creationId xmlns:a16="http://schemas.microsoft.com/office/drawing/2014/main" id="{0C89C413-1595-473B-BA74-60B57A232A4B}"/>
            </a:ext>
          </a:extLst>
        </xdr:cNvPr>
        <xdr:cNvSpPr/>
      </xdr:nvSpPr>
      <xdr:spPr>
        <a:xfrm>
          <a:off x="1079500" y="1796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2FCC09C0-11DD-4435-9E7C-6DA5BB1355A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585F11B-3070-4514-97D0-E7D5F3AD3C2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C313023-0236-4BC9-BE7C-A9DC96FB7947}"/>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B39B10D-573E-47BD-BD35-58A78B5EEF4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38F892F-A1AA-46EE-9EA2-93822C598062}"/>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39115</xdr:rowOff>
    </xdr:from>
    <xdr:to>
      <xdr:col>24</xdr:col>
      <xdr:colOff>114300</xdr:colOff>
      <xdr:row>104</xdr:row>
      <xdr:rowOff>140715</xdr:rowOff>
    </xdr:to>
    <xdr:sp macro="" textlink="">
      <xdr:nvSpPr>
        <xdr:cNvPr id="416" name="楕円 415">
          <a:extLst>
            <a:ext uri="{FF2B5EF4-FFF2-40B4-BE49-F238E27FC236}">
              <a16:creationId xmlns:a16="http://schemas.microsoft.com/office/drawing/2014/main" id="{3BB8DE77-BD80-487C-9F67-1EDD50DA44A9}"/>
            </a:ext>
          </a:extLst>
        </xdr:cNvPr>
        <xdr:cNvSpPr/>
      </xdr:nvSpPr>
      <xdr:spPr>
        <a:xfrm>
          <a:off x="4584700" y="1786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61992</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EEE84305-3D09-4D40-9847-41FCF14A4CAC}"/>
            </a:ext>
          </a:extLst>
        </xdr:cNvPr>
        <xdr:cNvSpPr txBox="1"/>
      </xdr:nvSpPr>
      <xdr:spPr>
        <a:xfrm>
          <a:off x="4673600" y="1772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4826</xdr:rowOff>
    </xdr:from>
    <xdr:to>
      <xdr:col>20</xdr:col>
      <xdr:colOff>38100</xdr:colOff>
      <xdr:row>104</xdr:row>
      <xdr:rowOff>106426</xdr:rowOff>
    </xdr:to>
    <xdr:sp macro="" textlink="">
      <xdr:nvSpPr>
        <xdr:cNvPr id="418" name="楕円 417">
          <a:extLst>
            <a:ext uri="{FF2B5EF4-FFF2-40B4-BE49-F238E27FC236}">
              <a16:creationId xmlns:a16="http://schemas.microsoft.com/office/drawing/2014/main" id="{1C422A1C-16F8-4FA5-8F1F-62CBAFF1CC0A}"/>
            </a:ext>
          </a:extLst>
        </xdr:cNvPr>
        <xdr:cNvSpPr/>
      </xdr:nvSpPr>
      <xdr:spPr>
        <a:xfrm>
          <a:off x="3746500" y="17835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55626</xdr:rowOff>
    </xdr:from>
    <xdr:to>
      <xdr:col>24</xdr:col>
      <xdr:colOff>63500</xdr:colOff>
      <xdr:row>104</xdr:row>
      <xdr:rowOff>89915</xdr:rowOff>
    </xdr:to>
    <xdr:cxnSp macro="">
      <xdr:nvCxnSpPr>
        <xdr:cNvPr id="419" name="直線コネクタ 418">
          <a:extLst>
            <a:ext uri="{FF2B5EF4-FFF2-40B4-BE49-F238E27FC236}">
              <a16:creationId xmlns:a16="http://schemas.microsoft.com/office/drawing/2014/main" id="{F8BF56A6-FD4F-48B0-98D3-C60B46E69D09}"/>
            </a:ext>
          </a:extLst>
        </xdr:cNvPr>
        <xdr:cNvCxnSpPr/>
      </xdr:nvCxnSpPr>
      <xdr:spPr>
        <a:xfrm>
          <a:off x="3797300" y="17886426"/>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139700</xdr:rowOff>
    </xdr:from>
    <xdr:to>
      <xdr:col>15</xdr:col>
      <xdr:colOff>101600</xdr:colOff>
      <xdr:row>104</xdr:row>
      <xdr:rowOff>69850</xdr:rowOff>
    </xdr:to>
    <xdr:sp macro="" textlink="">
      <xdr:nvSpPr>
        <xdr:cNvPr id="420" name="楕円 419">
          <a:extLst>
            <a:ext uri="{FF2B5EF4-FFF2-40B4-BE49-F238E27FC236}">
              <a16:creationId xmlns:a16="http://schemas.microsoft.com/office/drawing/2014/main" id="{0585A77B-8857-493B-B671-1F67705F6DBE}"/>
            </a:ext>
          </a:extLst>
        </xdr:cNvPr>
        <xdr:cNvSpPr/>
      </xdr:nvSpPr>
      <xdr:spPr>
        <a:xfrm>
          <a:off x="2857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19050</xdr:rowOff>
    </xdr:from>
    <xdr:to>
      <xdr:col>19</xdr:col>
      <xdr:colOff>177800</xdr:colOff>
      <xdr:row>104</xdr:row>
      <xdr:rowOff>55626</xdr:rowOff>
    </xdr:to>
    <xdr:cxnSp macro="">
      <xdr:nvCxnSpPr>
        <xdr:cNvPr id="421" name="直線コネクタ 420">
          <a:extLst>
            <a:ext uri="{FF2B5EF4-FFF2-40B4-BE49-F238E27FC236}">
              <a16:creationId xmlns:a16="http://schemas.microsoft.com/office/drawing/2014/main" id="{9BC13D46-9341-4BA6-B4C5-075B1D674CC4}"/>
            </a:ext>
          </a:extLst>
        </xdr:cNvPr>
        <xdr:cNvCxnSpPr/>
      </xdr:nvCxnSpPr>
      <xdr:spPr>
        <a:xfrm>
          <a:off x="2908300" y="1784985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105411</xdr:rowOff>
    </xdr:from>
    <xdr:to>
      <xdr:col>10</xdr:col>
      <xdr:colOff>165100</xdr:colOff>
      <xdr:row>104</xdr:row>
      <xdr:rowOff>35561</xdr:rowOff>
    </xdr:to>
    <xdr:sp macro="" textlink="">
      <xdr:nvSpPr>
        <xdr:cNvPr id="422" name="楕円 421">
          <a:extLst>
            <a:ext uri="{FF2B5EF4-FFF2-40B4-BE49-F238E27FC236}">
              <a16:creationId xmlns:a16="http://schemas.microsoft.com/office/drawing/2014/main" id="{80AD7E64-F7AD-490C-8A96-3A8F8845BC09}"/>
            </a:ext>
          </a:extLst>
        </xdr:cNvPr>
        <xdr:cNvSpPr/>
      </xdr:nvSpPr>
      <xdr:spPr>
        <a:xfrm>
          <a:off x="1968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156211</xdr:rowOff>
    </xdr:from>
    <xdr:to>
      <xdr:col>15</xdr:col>
      <xdr:colOff>50800</xdr:colOff>
      <xdr:row>104</xdr:row>
      <xdr:rowOff>19050</xdr:rowOff>
    </xdr:to>
    <xdr:cxnSp macro="">
      <xdr:nvCxnSpPr>
        <xdr:cNvPr id="423" name="直線コネクタ 422">
          <a:extLst>
            <a:ext uri="{FF2B5EF4-FFF2-40B4-BE49-F238E27FC236}">
              <a16:creationId xmlns:a16="http://schemas.microsoft.com/office/drawing/2014/main" id="{A01B4BD3-C621-402B-8BDF-1CBFA85B4A8B}"/>
            </a:ext>
          </a:extLst>
        </xdr:cNvPr>
        <xdr:cNvCxnSpPr/>
      </xdr:nvCxnSpPr>
      <xdr:spPr>
        <a:xfrm>
          <a:off x="2019300" y="1781556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66548</xdr:rowOff>
    </xdr:from>
    <xdr:to>
      <xdr:col>6</xdr:col>
      <xdr:colOff>38100</xdr:colOff>
      <xdr:row>103</xdr:row>
      <xdr:rowOff>168148</xdr:rowOff>
    </xdr:to>
    <xdr:sp macro="" textlink="">
      <xdr:nvSpPr>
        <xdr:cNvPr id="424" name="楕円 423">
          <a:extLst>
            <a:ext uri="{FF2B5EF4-FFF2-40B4-BE49-F238E27FC236}">
              <a16:creationId xmlns:a16="http://schemas.microsoft.com/office/drawing/2014/main" id="{E45A83CF-F342-49C4-832F-83E2B9AB5038}"/>
            </a:ext>
          </a:extLst>
        </xdr:cNvPr>
        <xdr:cNvSpPr/>
      </xdr:nvSpPr>
      <xdr:spPr>
        <a:xfrm>
          <a:off x="1079500" y="1772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117348</xdr:rowOff>
    </xdr:from>
    <xdr:to>
      <xdr:col>10</xdr:col>
      <xdr:colOff>114300</xdr:colOff>
      <xdr:row>103</xdr:row>
      <xdr:rowOff>156211</xdr:rowOff>
    </xdr:to>
    <xdr:cxnSp macro="">
      <xdr:nvCxnSpPr>
        <xdr:cNvPr id="425" name="直線コネクタ 424">
          <a:extLst>
            <a:ext uri="{FF2B5EF4-FFF2-40B4-BE49-F238E27FC236}">
              <a16:creationId xmlns:a16="http://schemas.microsoft.com/office/drawing/2014/main" id="{EB06B243-796E-43B7-BEA0-B9C4F00A2D6E}"/>
            </a:ext>
          </a:extLst>
        </xdr:cNvPr>
        <xdr:cNvCxnSpPr/>
      </xdr:nvCxnSpPr>
      <xdr:spPr>
        <a:xfrm>
          <a:off x="1130300" y="17776698"/>
          <a:ext cx="889000" cy="38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127271</xdr:rowOff>
    </xdr:from>
    <xdr:ext cx="405111" cy="259045"/>
    <xdr:sp macro="" textlink="">
      <xdr:nvSpPr>
        <xdr:cNvPr id="426" name="n_1aveValue【港湾・漁港】&#10;有形固定資産減価償却率">
          <a:extLst>
            <a:ext uri="{FF2B5EF4-FFF2-40B4-BE49-F238E27FC236}">
              <a16:creationId xmlns:a16="http://schemas.microsoft.com/office/drawing/2014/main" id="{2C4E970B-A7D6-4EDF-AD9A-252275D98B56}"/>
            </a:ext>
          </a:extLst>
        </xdr:cNvPr>
        <xdr:cNvSpPr txBox="1"/>
      </xdr:nvSpPr>
      <xdr:spPr>
        <a:xfrm>
          <a:off x="3582044" y="1812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113555</xdr:rowOff>
    </xdr:from>
    <xdr:ext cx="405111" cy="259045"/>
    <xdr:sp macro="" textlink="">
      <xdr:nvSpPr>
        <xdr:cNvPr id="427" name="n_2aveValue【港湾・漁港】&#10;有形固定資産減価償却率">
          <a:extLst>
            <a:ext uri="{FF2B5EF4-FFF2-40B4-BE49-F238E27FC236}">
              <a16:creationId xmlns:a16="http://schemas.microsoft.com/office/drawing/2014/main" id="{83594B06-1970-4A93-A6D0-885BF0F0886A}"/>
            </a:ext>
          </a:extLst>
        </xdr:cNvPr>
        <xdr:cNvSpPr txBox="1"/>
      </xdr:nvSpPr>
      <xdr:spPr>
        <a:xfrm>
          <a:off x="2705744" y="1811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99840</xdr:rowOff>
    </xdr:from>
    <xdr:ext cx="405111" cy="259045"/>
    <xdr:sp macro="" textlink="">
      <xdr:nvSpPr>
        <xdr:cNvPr id="428" name="n_3aveValue【港湾・漁港】&#10;有形固定資産減価償却率">
          <a:extLst>
            <a:ext uri="{FF2B5EF4-FFF2-40B4-BE49-F238E27FC236}">
              <a16:creationId xmlns:a16="http://schemas.microsoft.com/office/drawing/2014/main" id="{94EDD09A-B85C-4593-A818-7AB9C785CC7F}"/>
            </a:ext>
          </a:extLst>
        </xdr:cNvPr>
        <xdr:cNvSpPr txBox="1"/>
      </xdr:nvSpPr>
      <xdr:spPr>
        <a:xfrm>
          <a:off x="1816744" y="1810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51833</xdr:rowOff>
    </xdr:from>
    <xdr:ext cx="405111" cy="259045"/>
    <xdr:sp macro="" textlink="">
      <xdr:nvSpPr>
        <xdr:cNvPr id="429" name="n_4aveValue【港湾・漁港】&#10;有形固定資産減価償却率">
          <a:extLst>
            <a:ext uri="{FF2B5EF4-FFF2-40B4-BE49-F238E27FC236}">
              <a16:creationId xmlns:a16="http://schemas.microsoft.com/office/drawing/2014/main" id="{0512E72B-6E34-47E8-973F-47974420DB6E}"/>
            </a:ext>
          </a:extLst>
        </xdr:cNvPr>
        <xdr:cNvSpPr txBox="1"/>
      </xdr:nvSpPr>
      <xdr:spPr>
        <a:xfrm>
          <a:off x="927744" y="1805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122953</xdr:rowOff>
    </xdr:from>
    <xdr:ext cx="405111" cy="259045"/>
    <xdr:sp macro="" textlink="">
      <xdr:nvSpPr>
        <xdr:cNvPr id="430" name="n_1mainValue【港湾・漁港】&#10;有形固定資産減価償却率">
          <a:extLst>
            <a:ext uri="{FF2B5EF4-FFF2-40B4-BE49-F238E27FC236}">
              <a16:creationId xmlns:a16="http://schemas.microsoft.com/office/drawing/2014/main" id="{0B6BF63D-2826-4C40-8A6B-CCE59C113208}"/>
            </a:ext>
          </a:extLst>
        </xdr:cNvPr>
        <xdr:cNvSpPr txBox="1"/>
      </xdr:nvSpPr>
      <xdr:spPr>
        <a:xfrm>
          <a:off x="3582044" y="17610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86377</xdr:rowOff>
    </xdr:from>
    <xdr:ext cx="405111" cy="259045"/>
    <xdr:sp macro="" textlink="">
      <xdr:nvSpPr>
        <xdr:cNvPr id="431" name="n_2mainValue【港湾・漁港】&#10;有形固定資産減価償却率">
          <a:extLst>
            <a:ext uri="{FF2B5EF4-FFF2-40B4-BE49-F238E27FC236}">
              <a16:creationId xmlns:a16="http://schemas.microsoft.com/office/drawing/2014/main" id="{F28CF927-CB63-4628-B16B-9879B682219C}"/>
            </a:ext>
          </a:extLst>
        </xdr:cNvPr>
        <xdr:cNvSpPr txBox="1"/>
      </xdr:nvSpPr>
      <xdr:spPr>
        <a:xfrm>
          <a:off x="27057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52088</xdr:rowOff>
    </xdr:from>
    <xdr:ext cx="405111" cy="259045"/>
    <xdr:sp macro="" textlink="">
      <xdr:nvSpPr>
        <xdr:cNvPr id="432" name="n_3mainValue【港湾・漁港】&#10;有形固定資産減価償却率">
          <a:extLst>
            <a:ext uri="{FF2B5EF4-FFF2-40B4-BE49-F238E27FC236}">
              <a16:creationId xmlns:a16="http://schemas.microsoft.com/office/drawing/2014/main" id="{ED78E612-760E-44D6-A7A1-EA0E6889A072}"/>
            </a:ext>
          </a:extLst>
        </xdr:cNvPr>
        <xdr:cNvSpPr txBox="1"/>
      </xdr:nvSpPr>
      <xdr:spPr>
        <a:xfrm>
          <a:off x="18167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13225</xdr:rowOff>
    </xdr:from>
    <xdr:ext cx="405111" cy="259045"/>
    <xdr:sp macro="" textlink="">
      <xdr:nvSpPr>
        <xdr:cNvPr id="433" name="n_4mainValue【港湾・漁港】&#10;有形固定資産減価償却率">
          <a:extLst>
            <a:ext uri="{FF2B5EF4-FFF2-40B4-BE49-F238E27FC236}">
              <a16:creationId xmlns:a16="http://schemas.microsoft.com/office/drawing/2014/main" id="{626DD66F-8999-4F63-BE40-0E4901779849}"/>
            </a:ext>
          </a:extLst>
        </xdr:cNvPr>
        <xdr:cNvSpPr txBox="1"/>
      </xdr:nvSpPr>
      <xdr:spPr>
        <a:xfrm>
          <a:off x="927744" y="1750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F39A42AF-88E5-48AB-B10F-7B4C932EDF1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BF3FA9E8-5563-463E-A35C-8C9B01C9A77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F6ED1111-9530-4206-ADE0-32A653ACFC7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111AFD86-5271-478B-800B-7FA6B1B57ED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E148FB6F-7D04-4EFD-B6A9-034773A68FE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1E237B3E-D7F5-481B-A148-99C72CF6CE5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BF102E77-BE4B-4087-B858-756CC965BDC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6D627DBD-5048-47DC-A58B-0B09F424EF2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E21F37BA-D032-4A42-9CFC-DAB61E91E9D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6B909E90-8742-4EE5-9FCE-C82087C414D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4" name="直線コネクタ 443">
          <a:extLst>
            <a:ext uri="{FF2B5EF4-FFF2-40B4-BE49-F238E27FC236}">
              <a16:creationId xmlns:a16="http://schemas.microsoft.com/office/drawing/2014/main" id="{478CB17F-E593-421C-BB94-5FDA5237F817}"/>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5" name="テキスト ボックス 444">
          <a:extLst>
            <a:ext uri="{FF2B5EF4-FFF2-40B4-BE49-F238E27FC236}">
              <a16:creationId xmlns:a16="http://schemas.microsoft.com/office/drawing/2014/main" id="{F98AF573-FA2C-442F-8052-6655B94C8B76}"/>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6" name="直線コネクタ 445">
          <a:extLst>
            <a:ext uri="{FF2B5EF4-FFF2-40B4-BE49-F238E27FC236}">
              <a16:creationId xmlns:a16="http://schemas.microsoft.com/office/drawing/2014/main" id="{4919B387-901D-4C17-8337-D4BE90517BEC}"/>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7" name="テキスト ボックス 446">
          <a:extLst>
            <a:ext uri="{FF2B5EF4-FFF2-40B4-BE49-F238E27FC236}">
              <a16:creationId xmlns:a16="http://schemas.microsoft.com/office/drawing/2014/main" id="{90E92AB5-EE48-4905-A81C-1630FB97D6DE}"/>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8" name="直線コネクタ 447">
          <a:extLst>
            <a:ext uri="{FF2B5EF4-FFF2-40B4-BE49-F238E27FC236}">
              <a16:creationId xmlns:a16="http://schemas.microsoft.com/office/drawing/2014/main" id="{0F9B4F1F-2D2F-4A21-83C2-33036DBBC12A}"/>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49" name="テキスト ボックス 448">
          <a:extLst>
            <a:ext uri="{FF2B5EF4-FFF2-40B4-BE49-F238E27FC236}">
              <a16:creationId xmlns:a16="http://schemas.microsoft.com/office/drawing/2014/main" id="{9577265E-28E8-420B-AAD2-54D4B96AFBCC}"/>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0" name="直線コネクタ 449">
          <a:extLst>
            <a:ext uri="{FF2B5EF4-FFF2-40B4-BE49-F238E27FC236}">
              <a16:creationId xmlns:a16="http://schemas.microsoft.com/office/drawing/2014/main" id="{A2069AD0-FCAE-4F13-8829-BF30DCBB1F2A}"/>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1" name="テキスト ボックス 450">
          <a:extLst>
            <a:ext uri="{FF2B5EF4-FFF2-40B4-BE49-F238E27FC236}">
              <a16:creationId xmlns:a16="http://schemas.microsoft.com/office/drawing/2014/main" id="{7CF8A425-CABC-47FE-898F-5052172C037E}"/>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036E4149-03BA-436A-82DC-882123A1157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FB31FA6B-7BF0-4F27-A576-1E197A092BF6}"/>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51157A5D-4227-465F-9CB6-360F4A64BE7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18323</xdr:rowOff>
    </xdr:from>
    <xdr:to>
      <xdr:col>54</xdr:col>
      <xdr:colOff>189865</xdr:colOff>
      <xdr:row>108</xdr:row>
      <xdr:rowOff>70962</xdr:rowOff>
    </xdr:to>
    <xdr:cxnSp macro="">
      <xdr:nvCxnSpPr>
        <xdr:cNvPr id="455" name="直線コネクタ 454">
          <a:extLst>
            <a:ext uri="{FF2B5EF4-FFF2-40B4-BE49-F238E27FC236}">
              <a16:creationId xmlns:a16="http://schemas.microsoft.com/office/drawing/2014/main" id="{768240AE-3245-47F8-83AA-36A6077F12D0}"/>
            </a:ext>
          </a:extLst>
        </xdr:cNvPr>
        <xdr:cNvCxnSpPr/>
      </xdr:nvCxnSpPr>
      <xdr:spPr>
        <a:xfrm flipV="1">
          <a:off x="10476865" y="17334773"/>
          <a:ext cx="0" cy="1252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74789</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B5E12AE1-7572-4CA6-B5B4-2DFD5DDDF079}"/>
            </a:ext>
          </a:extLst>
        </xdr:cNvPr>
        <xdr:cNvSpPr txBox="1"/>
      </xdr:nvSpPr>
      <xdr:spPr>
        <a:xfrm>
          <a:off x="10515600" y="1859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70962</xdr:rowOff>
    </xdr:from>
    <xdr:to>
      <xdr:col>55</xdr:col>
      <xdr:colOff>88900</xdr:colOff>
      <xdr:row>108</xdr:row>
      <xdr:rowOff>70962</xdr:rowOff>
    </xdr:to>
    <xdr:cxnSp macro="">
      <xdr:nvCxnSpPr>
        <xdr:cNvPr id="457" name="直線コネクタ 456">
          <a:extLst>
            <a:ext uri="{FF2B5EF4-FFF2-40B4-BE49-F238E27FC236}">
              <a16:creationId xmlns:a16="http://schemas.microsoft.com/office/drawing/2014/main" id="{1B53AD71-27B7-4DE4-BE27-F73143D33F38}"/>
            </a:ext>
          </a:extLst>
        </xdr:cNvPr>
        <xdr:cNvCxnSpPr/>
      </xdr:nvCxnSpPr>
      <xdr:spPr>
        <a:xfrm>
          <a:off x="10388600" y="18587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136450</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FD3C2D63-4988-4737-B44D-345F9399DCB4}"/>
            </a:ext>
          </a:extLst>
        </xdr:cNvPr>
        <xdr:cNvSpPr txBox="1"/>
      </xdr:nvSpPr>
      <xdr:spPr>
        <a:xfrm>
          <a:off x="10515600" y="17110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2,751,591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18323</xdr:rowOff>
    </xdr:from>
    <xdr:to>
      <xdr:col>55</xdr:col>
      <xdr:colOff>88900</xdr:colOff>
      <xdr:row>101</xdr:row>
      <xdr:rowOff>18323</xdr:rowOff>
    </xdr:to>
    <xdr:cxnSp macro="">
      <xdr:nvCxnSpPr>
        <xdr:cNvPr id="459" name="直線コネクタ 458">
          <a:extLst>
            <a:ext uri="{FF2B5EF4-FFF2-40B4-BE49-F238E27FC236}">
              <a16:creationId xmlns:a16="http://schemas.microsoft.com/office/drawing/2014/main" id="{D663E015-E572-4619-843A-057EDB390F48}"/>
            </a:ext>
          </a:extLst>
        </xdr:cNvPr>
        <xdr:cNvCxnSpPr/>
      </xdr:nvCxnSpPr>
      <xdr:spPr>
        <a:xfrm>
          <a:off x="10388600" y="17334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22444</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A76A9D52-F9A1-479D-998A-85BDE39D8FE6}"/>
            </a:ext>
          </a:extLst>
        </xdr:cNvPr>
        <xdr:cNvSpPr txBox="1"/>
      </xdr:nvSpPr>
      <xdr:spPr>
        <a:xfrm>
          <a:off x="10515600" y="181961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171017</xdr:rowOff>
    </xdr:from>
    <xdr:to>
      <xdr:col>55</xdr:col>
      <xdr:colOff>50800</xdr:colOff>
      <xdr:row>107</xdr:row>
      <xdr:rowOff>101167</xdr:rowOff>
    </xdr:to>
    <xdr:sp macro="" textlink="">
      <xdr:nvSpPr>
        <xdr:cNvPr id="461" name="フローチャート: 判断 460">
          <a:extLst>
            <a:ext uri="{FF2B5EF4-FFF2-40B4-BE49-F238E27FC236}">
              <a16:creationId xmlns:a16="http://schemas.microsoft.com/office/drawing/2014/main" id="{F7986572-F8BD-4E68-A805-90A3430AD316}"/>
            </a:ext>
          </a:extLst>
        </xdr:cNvPr>
        <xdr:cNvSpPr/>
      </xdr:nvSpPr>
      <xdr:spPr>
        <a:xfrm>
          <a:off x="10426700" y="1834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4491</xdr:rowOff>
    </xdr:from>
    <xdr:to>
      <xdr:col>50</xdr:col>
      <xdr:colOff>165100</xdr:colOff>
      <xdr:row>107</xdr:row>
      <xdr:rowOff>106091</xdr:rowOff>
    </xdr:to>
    <xdr:sp macro="" textlink="">
      <xdr:nvSpPr>
        <xdr:cNvPr id="462" name="フローチャート: 判断 461">
          <a:extLst>
            <a:ext uri="{FF2B5EF4-FFF2-40B4-BE49-F238E27FC236}">
              <a16:creationId xmlns:a16="http://schemas.microsoft.com/office/drawing/2014/main" id="{A0684EB1-062F-44E2-BEDF-F2BDEA67B5CA}"/>
            </a:ext>
          </a:extLst>
        </xdr:cNvPr>
        <xdr:cNvSpPr/>
      </xdr:nvSpPr>
      <xdr:spPr>
        <a:xfrm>
          <a:off x="9588500" y="1834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10145</xdr:rowOff>
    </xdr:from>
    <xdr:to>
      <xdr:col>46</xdr:col>
      <xdr:colOff>38100</xdr:colOff>
      <xdr:row>107</xdr:row>
      <xdr:rowOff>111745</xdr:rowOff>
    </xdr:to>
    <xdr:sp macro="" textlink="">
      <xdr:nvSpPr>
        <xdr:cNvPr id="463" name="フローチャート: 判断 462">
          <a:extLst>
            <a:ext uri="{FF2B5EF4-FFF2-40B4-BE49-F238E27FC236}">
              <a16:creationId xmlns:a16="http://schemas.microsoft.com/office/drawing/2014/main" id="{429F3F21-BF85-4DAF-B128-041D901EAC70}"/>
            </a:ext>
          </a:extLst>
        </xdr:cNvPr>
        <xdr:cNvSpPr/>
      </xdr:nvSpPr>
      <xdr:spPr>
        <a:xfrm>
          <a:off x="8699500" y="183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162733</xdr:rowOff>
    </xdr:from>
    <xdr:to>
      <xdr:col>41</xdr:col>
      <xdr:colOff>101600</xdr:colOff>
      <xdr:row>107</xdr:row>
      <xdr:rowOff>92883</xdr:rowOff>
    </xdr:to>
    <xdr:sp macro="" textlink="">
      <xdr:nvSpPr>
        <xdr:cNvPr id="464" name="フローチャート: 判断 463">
          <a:extLst>
            <a:ext uri="{FF2B5EF4-FFF2-40B4-BE49-F238E27FC236}">
              <a16:creationId xmlns:a16="http://schemas.microsoft.com/office/drawing/2014/main" id="{9F0DB6E2-A3D9-42F6-838C-46A7CF9EE3A7}"/>
            </a:ext>
          </a:extLst>
        </xdr:cNvPr>
        <xdr:cNvSpPr/>
      </xdr:nvSpPr>
      <xdr:spPr>
        <a:xfrm>
          <a:off x="7810500" y="1833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136976</xdr:rowOff>
    </xdr:from>
    <xdr:to>
      <xdr:col>36</xdr:col>
      <xdr:colOff>165100</xdr:colOff>
      <xdr:row>107</xdr:row>
      <xdr:rowOff>67126</xdr:rowOff>
    </xdr:to>
    <xdr:sp macro="" textlink="">
      <xdr:nvSpPr>
        <xdr:cNvPr id="465" name="フローチャート: 判断 464">
          <a:extLst>
            <a:ext uri="{FF2B5EF4-FFF2-40B4-BE49-F238E27FC236}">
              <a16:creationId xmlns:a16="http://schemas.microsoft.com/office/drawing/2014/main" id="{B21B4471-C52A-43E4-9619-3848E158BEB2}"/>
            </a:ext>
          </a:extLst>
        </xdr:cNvPr>
        <xdr:cNvSpPr/>
      </xdr:nvSpPr>
      <xdr:spPr>
        <a:xfrm>
          <a:off x="6921500" y="1831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B32D49D2-344B-41F9-BBA2-DC91FEE1E6A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F5A8790A-860D-4FD5-96B8-4CA1F7FAF9E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23CA1FA0-9B1C-4BFE-B3FD-D0D3C8439C9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B50F0A6-0DE9-4476-928B-868FE1F5006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4AF1374-B7FE-460C-83B7-22CB8A7191E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32234</xdr:rowOff>
    </xdr:from>
    <xdr:to>
      <xdr:col>55</xdr:col>
      <xdr:colOff>50800</xdr:colOff>
      <xdr:row>107</xdr:row>
      <xdr:rowOff>133834</xdr:rowOff>
    </xdr:to>
    <xdr:sp macro="" textlink="">
      <xdr:nvSpPr>
        <xdr:cNvPr id="471" name="楕円 470">
          <a:extLst>
            <a:ext uri="{FF2B5EF4-FFF2-40B4-BE49-F238E27FC236}">
              <a16:creationId xmlns:a16="http://schemas.microsoft.com/office/drawing/2014/main" id="{E924916E-9F58-4D47-9D67-59D0809E1D1E}"/>
            </a:ext>
          </a:extLst>
        </xdr:cNvPr>
        <xdr:cNvSpPr/>
      </xdr:nvSpPr>
      <xdr:spPr>
        <a:xfrm>
          <a:off x="10426700" y="18377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10661</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1FEB07B8-1E53-4E92-B707-604BFF664A24}"/>
            </a:ext>
          </a:extLst>
        </xdr:cNvPr>
        <xdr:cNvSpPr txBox="1"/>
      </xdr:nvSpPr>
      <xdr:spPr>
        <a:xfrm>
          <a:off x="10515600" y="18355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36616</xdr:rowOff>
    </xdr:from>
    <xdr:to>
      <xdr:col>50</xdr:col>
      <xdr:colOff>165100</xdr:colOff>
      <xdr:row>107</xdr:row>
      <xdr:rowOff>138216</xdr:rowOff>
    </xdr:to>
    <xdr:sp macro="" textlink="">
      <xdr:nvSpPr>
        <xdr:cNvPr id="473" name="楕円 472">
          <a:extLst>
            <a:ext uri="{FF2B5EF4-FFF2-40B4-BE49-F238E27FC236}">
              <a16:creationId xmlns:a16="http://schemas.microsoft.com/office/drawing/2014/main" id="{BA9FA178-72E8-4017-8D36-2A0C936BFAE3}"/>
            </a:ext>
          </a:extLst>
        </xdr:cNvPr>
        <xdr:cNvSpPr/>
      </xdr:nvSpPr>
      <xdr:spPr>
        <a:xfrm>
          <a:off x="9588500" y="1838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83034</xdr:rowOff>
    </xdr:from>
    <xdr:to>
      <xdr:col>55</xdr:col>
      <xdr:colOff>0</xdr:colOff>
      <xdr:row>107</xdr:row>
      <xdr:rowOff>87416</xdr:rowOff>
    </xdr:to>
    <xdr:cxnSp macro="">
      <xdr:nvCxnSpPr>
        <xdr:cNvPr id="474" name="直線コネクタ 473">
          <a:extLst>
            <a:ext uri="{FF2B5EF4-FFF2-40B4-BE49-F238E27FC236}">
              <a16:creationId xmlns:a16="http://schemas.microsoft.com/office/drawing/2014/main" id="{5BE7B1F9-668F-4368-A491-6710AD3D5A0D}"/>
            </a:ext>
          </a:extLst>
        </xdr:cNvPr>
        <xdr:cNvCxnSpPr/>
      </xdr:nvCxnSpPr>
      <xdr:spPr>
        <a:xfrm flipV="1">
          <a:off x="9639300" y="18428184"/>
          <a:ext cx="8382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41101</xdr:rowOff>
    </xdr:from>
    <xdr:to>
      <xdr:col>46</xdr:col>
      <xdr:colOff>38100</xdr:colOff>
      <xdr:row>107</xdr:row>
      <xdr:rowOff>142701</xdr:rowOff>
    </xdr:to>
    <xdr:sp macro="" textlink="">
      <xdr:nvSpPr>
        <xdr:cNvPr id="475" name="楕円 474">
          <a:extLst>
            <a:ext uri="{FF2B5EF4-FFF2-40B4-BE49-F238E27FC236}">
              <a16:creationId xmlns:a16="http://schemas.microsoft.com/office/drawing/2014/main" id="{D2B40A61-F828-4EF3-96F8-3626378C1583}"/>
            </a:ext>
          </a:extLst>
        </xdr:cNvPr>
        <xdr:cNvSpPr/>
      </xdr:nvSpPr>
      <xdr:spPr>
        <a:xfrm>
          <a:off x="8699500" y="1838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87416</xdr:rowOff>
    </xdr:from>
    <xdr:to>
      <xdr:col>50</xdr:col>
      <xdr:colOff>114300</xdr:colOff>
      <xdr:row>107</xdr:row>
      <xdr:rowOff>91901</xdr:rowOff>
    </xdr:to>
    <xdr:cxnSp macro="">
      <xdr:nvCxnSpPr>
        <xdr:cNvPr id="476" name="直線コネクタ 475">
          <a:extLst>
            <a:ext uri="{FF2B5EF4-FFF2-40B4-BE49-F238E27FC236}">
              <a16:creationId xmlns:a16="http://schemas.microsoft.com/office/drawing/2014/main" id="{A076A883-D112-4E09-80AA-2C9324150A31}"/>
            </a:ext>
          </a:extLst>
        </xdr:cNvPr>
        <xdr:cNvCxnSpPr/>
      </xdr:nvCxnSpPr>
      <xdr:spPr>
        <a:xfrm flipV="1">
          <a:off x="8750300" y="18432566"/>
          <a:ext cx="889000" cy="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45124</xdr:rowOff>
    </xdr:from>
    <xdr:to>
      <xdr:col>41</xdr:col>
      <xdr:colOff>101600</xdr:colOff>
      <xdr:row>107</xdr:row>
      <xdr:rowOff>146724</xdr:rowOff>
    </xdr:to>
    <xdr:sp macro="" textlink="">
      <xdr:nvSpPr>
        <xdr:cNvPr id="477" name="楕円 476">
          <a:extLst>
            <a:ext uri="{FF2B5EF4-FFF2-40B4-BE49-F238E27FC236}">
              <a16:creationId xmlns:a16="http://schemas.microsoft.com/office/drawing/2014/main" id="{424B1C56-EA37-4419-A371-BEED26924298}"/>
            </a:ext>
          </a:extLst>
        </xdr:cNvPr>
        <xdr:cNvSpPr/>
      </xdr:nvSpPr>
      <xdr:spPr>
        <a:xfrm>
          <a:off x="7810500" y="1839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91901</xdr:rowOff>
    </xdr:from>
    <xdr:to>
      <xdr:col>45</xdr:col>
      <xdr:colOff>177800</xdr:colOff>
      <xdr:row>107</xdr:row>
      <xdr:rowOff>95924</xdr:rowOff>
    </xdr:to>
    <xdr:cxnSp macro="">
      <xdr:nvCxnSpPr>
        <xdr:cNvPr id="478" name="直線コネクタ 477">
          <a:extLst>
            <a:ext uri="{FF2B5EF4-FFF2-40B4-BE49-F238E27FC236}">
              <a16:creationId xmlns:a16="http://schemas.microsoft.com/office/drawing/2014/main" id="{174C7CB9-8E37-4D02-99CA-F03F46512B95}"/>
            </a:ext>
          </a:extLst>
        </xdr:cNvPr>
        <xdr:cNvCxnSpPr/>
      </xdr:nvCxnSpPr>
      <xdr:spPr>
        <a:xfrm flipV="1">
          <a:off x="7861300" y="18437051"/>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48927</xdr:rowOff>
    </xdr:from>
    <xdr:to>
      <xdr:col>36</xdr:col>
      <xdr:colOff>165100</xdr:colOff>
      <xdr:row>107</xdr:row>
      <xdr:rowOff>150527</xdr:rowOff>
    </xdr:to>
    <xdr:sp macro="" textlink="">
      <xdr:nvSpPr>
        <xdr:cNvPr id="479" name="楕円 478">
          <a:extLst>
            <a:ext uri="{FF2B5EF4-FFF2-40B4-BE49-F238E27FC236}">
              <a16:creationId xmlns:a16="http://schemas.microsoft.com/office/drawing/2014/main" id="{92ECB4F6-9A3B-4561-8BBA-6938D2B7EFAE}"/>
            </a:ext>
          </a:extLst>
        </xdr:cNvPr>
        <xdr:cNvSpPr/>
      </xdr:nvSpPr>
      <xdr:spPr>
        <a:xfrm>
          <a:off x="6921500" y="18394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95924</xdr:rowOff>
    </xdr:from>
    <xdr:to>
      <xdr:col>41</xdr:col>
      <xdr:colOff>50800</xdr:colOff>
      <xdr:row>107</xdr:row>
      <xdr:rowOff>99727</xdr:rowOff>
    </xdr:to>
    <xdr:cxnSp macro="">
      <xdr:nvCxnSpPr>
        <xdr:cNvPr id="480" name="直線コネクタ 479">
          <a:extLst>
            <a:ext uri="{FF2B5EF4-FFF2-40B4-BE49-F238E27FC236}">
              <a16:creationId xmlns:a16="http://schemas.microsoft.com/office/drawing/2014/main" id="{4B1E66E6-DADE-4896-B97D-59165D4FCF4E}"/>
            </a:ext>
          </a:extLst>
        </xdr:cNvPr>
        <xdr:cNvCxnSpPr/>
      </xdr:nvCxnSpPr>
      <xdr:spPr>
        <a:xfrm flipV="1">
          <a:off x="6972300" y="18441074"/>
          <a:ext cx="889000" cy="3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122618</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10314101-FC0C-4447-9B8C-F4754447F88F}"/>
            </a:ext>
          </a:extLst>
        </xdr:cNvPr>
        <xdr:cNvSpPr txBox="1"/>
      </xdr:nvSpPr>
      <xdr:spPr>
        <a:xfrm>
          <a:off x="9327095" y="18124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128272</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933AD2F3-99AC-4BB8-9EB1-B6CF451BFA8C}"/>
            </a:ext>
          </a:extLst>
        </xdr:cNvPr>
        <xdr:cNvSpPr txBox="1"/>
      </xdr:nvSpPr>
      <xdr:spPr>
        <a:xfrm>
          <a:off x="8450795" y="1813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109410</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2140BCA7-4026-4A95-9CA5-77F1711CB87E}"/>
            </a:ext>
          </a:extLst>
        </xdr:cNvPr>
        <xdr:cNvSpPr txBox="1"/>
      </xdr:nvSpPr>
      <xdr:spPr>
        <a:xfrm>
          <a:off x="7561795" y="1811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83653</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AEA01E10-6984-4D7E-B80E-1E0696258965}"/>
            </a:ext>
          </a:extLst>
        </xdr:cNvPr>
        <xdr:cNvSpPr txBox="1"/>
      </xdr:nvSpPr>
      <xdr:spPr>
        <a:xfrm>
          <a:off x="6672795" y="1808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107</xdr:row>
      <xdr:rowOff>129343</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D91437EC-DCC5-467C-A663-31B1025ADAA9}"/>
            </a:ext>
          </a:extLst>
        </xdr:cNvPr>
        <xdr:cNvSpPr txBox="1"/>
      </xdr:nvSpPr>
      <xdr:spPr>
        <a:xfrm>
          <a:off x="9327095" y="18474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133828</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CE850C4C-CABD-463F-B7AD-FBACE587BFF8}"/>
            </a:ext>
          </a:extLst>
        </xdr:cNvPr>
        <xdr:cNvSpPr txBox="1"/>
      </xdr:nvSpPr>
      <xdr:spPr>
        <a:xfrm>
          <a:off x="8450795" y="18478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137851</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D55983E2-00B4-41DC-9D64-B779DDB41AE1}"/>
            </a:ext>
          </a:extLst>
        </xdr:cNvPr>
        <xdr:cNvSpPr txBox="1"/>
      </xdr:nvSpPr>
      <xdr:spPr>
        <a:xfrm>
          <a:off x="7561795" y="18483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141654</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6B9896D6-54E1-41A0-BD6A-20C2856623DF}"/>
            </a:ext>
          </a:extLst>
        </xdr:cNvPr>
        <xdr:cNvSpPr txBox="1"/>
      </xdr:nvSpPr>
      <xdr:spPr>
        <a:xfrm>
          <a:off x="6672795" y="18486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9E703427-3696-47E8-9D2C-BC594B28D77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0FA91999-6CDF-4511-88F6-71FB88BCEE5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5374E2E5-CAAD-41B6-A50B-C91B42987CF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6AF4FCB4-C322-4A68-B229-78F5C275E04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6029AA9F-D111-4AAF-B44A-44D303910D9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7BF5A02A-4B38-4A01-8BC1-11464558373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F999C7ED-B77D-49AA-A39A-82D9CC5ADD9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538EC1D3-9CA1-42F6-8FB0-56D85093009B}"/>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7" name="正方形/長方形 496">
          <a:extLst>
            <a:ext uri="{FF2B5EF4-FFF2-40B4-BE49-F238E27FC236}">
              <a16:creationId xmlns:a16="http://schemas.microsoft.com/office/drawing/2014/main" id="{0D586E38-9F1E-4A16-9364-A20FA7679EB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8" name="正方形/長方形 497">
          <a:extLst>
            <a:ext uri="{FF2B5EF4-FFF2-40B4-BE49-F238E27FC236}">
              <a16:creationId xmlns:a16="http://schemas.microsoft.com/office/drawing/2014/main" id="{9CC0472E-5768-4BDF-B73F-46ABEFF9E69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99" name="正方形/長方形 498">
          <a:extLst>
            <a:ext uri="{FF2B5EF4-FFF2-40B4-BE49-F238E27FC236}">
              <a16:creationId xmlns:a16="http://schemas.microsoft.com/office/drawing/2014/main" id="{55A23503-4E7E-4ABC-8704-DC7F769D757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0" name="正方形/長方形 499">
          <a:extLst>
            <a:ext uri="{FF2B5EF4-FFF2-40B4-BE49-F238E27FC236}">
              <a16:creationId xmlns:a16="http://schemas.microsoft.com/office/drawing/2014/main" id="{7A7F3130-43F1-4D85-9F08-19442687DAF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1" name="正方形/長方形 500">
          <a:extLst>
            <a:ext uri="{FF2B5EF4-FFF2-40B4-BE49-F238E27FC236}">
              <a16:creationId xmlns:a16="http://schemas.microsoft.com/office/drawing/2014/main" id="{09297AB3-EA84-4535-87BC-FF79BD14E11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2" name="正方形/長方形 501">
          <a:extLst>
            <a:ext uri="{FF2B5EF4-FFF2-40B4-BE49-F238E27FC236}">
              <a16:creationId xmlns:a16="http://schemas.microsoft.com/office/drawing/2014/main" id="{E1A115B2-4D79-4EC1-9686-E64BA529CDBA}"/>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3" name="正方形/長方形 502">
          <a:extLst>
            <a:ext uri="{FF2B5EF4-FFF2-40B4-BE49-F238E27FC236}">
              <a16:creationId xmlns:a16="http://schemas.microsoft.com/office/drawing/2014/main" id="{8A162381-EF9A-4240-95A7-294878BC903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4" name="正方形/長方形 503">
          <a:extLst>
            <a:ext uri="{FF2B5EF4-FFF2-40B4-BE49-F238E27FC236}">
              <a16:creationId xmlns:a16="http://schemas.microsoft.com/office/drawing/2014/main" id="{CF44BAB4-448D-48F8-AA11-DCADD889F583}"/>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B27CE97E-3C56-43FA-871E-3EA210BC9DE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ABB2DD20-7ADD-430B-8279-E6AFC157D48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3118E011-7361-4C9D-8D7B-DC765BC13D2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CE919B1C-95B1-4C9A-9309-C7D45212DD5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A736124D-5145-423B-895D-700DFE43BC5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EC0CFBBD-F1BE-4608-80B5-A29E0BD64A1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19BEC5EC-FD80-4F0C-8F62-2FB9701556B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3EAA6B5C-26E5-4C2F-9580-779E2A443B2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45AC27D5-BE44-4EEF-AF66-25737AEE34F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E3A58E9F-BFD0-4A2A-AADD-6C20CAD5014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4BE5FE7E-DC19-406E-A4DA-417C26E4CAB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6" name="直線コネクタ 515">
          <a:extLst>
            <a:ext uri="{FF2B5EF4-FFF2-40B4-BE49-F238E27FC236}">
              <a16:creationId xmlns:a16="http://schemas.microsoft.com/office/drawing/2014/main" id="{88349886-27AE-4E76-85C7-D8A1A3D1916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7" name="テキスト ボックス 516">
          <a:extLst>
            <a:ext uri="{FF2B5EF4-FFF2-40B4-BE49-F238E27FC236}">
              <a16:creationId xmlns:a16="http://schemas.microsoft.com/office/drawing/2014/main" id="{9ED42369-8DEB-4421-BA99-1FCA71211ADB}"/>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8" name="直線コネクタ 517">
          <a:extLst>
            <a:ext uri="{FF2B5EF4-FFF2-40B4-BE49-F238E27FC236}">
              <a16:creationId xmlns:a16="http://schemas.microsoft.com/office/drawing/2014/main" id="{CDAD8936-9A76-4D18-866B-50B6520202B5}"/>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9" name="テキスト ボックス 518">
          <a:extLst>
            <a:ext uri="{FF2B5EF4-FFF2-40B4-BE49-F238E27FC236}">
              <a16:creationId xmlns:a16="http://schemas.microsoft.com/office/drawing/2014/main" id="{682257F4-CDEA-4A53-B47D-5897E01381B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0" name="直線コネクタ 519">
          <a:extLst>
            <a:ext uri="{FF2B5EF4-FFF2-40B4-BE49-F238E27FC236}">
              <a16:creationId xmlns:a16="http://schemas.microsoft.com/office/drawing/2014/main" id="{269C8D1D-C8EC-49C1-A9BC-CEDF763E0ED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1" name="テキスト ボックス 520">
          <a:extLst>
            <a:ext uri="{FF2B5EF4-FFF2-40B4-BE49-F238E27FC236}">
              <a16:creationId xmlns:a16="http://schemas.microsoft.com/office/drawing/2014/main" id="{71FCD212-3506-4F6D-B18F-1F1C63877C7E}"/>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2" name="直線コネクタ 521">
          <a:extLst>
            <a:ext uri="{FF2B5EF4-FFF2-40B4-BE49-F238E27FC236}">
              <a16:creationId xmlns:a16="http://schemas.microsoft.com/office/drawing/2014/main" id="{9BFF5AB3-1A56-43D1-B92C-ECFBAEA3141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3" name="テキスト ボックス 522">
          <a:extLst>
            <a:ext uri="{FF2B5EF4-FFF2-40B4-BE49-F238E27FC236}">
              <a16:creationId xmlns:a16="http://schemas.microsoft.com/office/drawing/2014/main" id="{F3A1D278-4CD9-44D9-93AB-70E13A14A73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4" name="直線コネクタ 523">
          <a:extLst>
            <a:ext uri="{FF2B5EF4-FFF2-40B4-BE49-F238E27FC236}">
              <a16:creationId xmlns:a16="http://schemas.microsoft.com/office/drawing/2014/main" id="{208073EE-56EC-41D7-956F-062492A6958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5" name="テキスト ボックス 524">
          <a:extLst>
            <a:ext uri="{FF2B5EF4-FFF2-40B4-BE49-F238E27FC236}">
              <a16:creationId xmlns:a16="http://schemas.microsoft.com/office/drawing/2014/main" id="{79DB6363-DEE4-482B-9D53-2DBAAFD79B1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6" name="直線コネクタ 525">
          <a:extLst>
            <a:ext uri="{FF2B5EF4-FFF2-40B4-BE49-F238E27FC236}">
              <a16:creationId xmlns:a16="http://schemas.microsoft.com/office/drawing/2014/main" id="{56B957FD-AAD5-4214-A270-EF99BD0BCFCE}"/>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7" name="テキスト ボックス 526">
          <a:extLst>
            <a:ext uri="{FF2B5EF4-FFF2-40B4-BE49-F238E27FC236}">
              <a16:creationId xmlns:a16="http://schemas.microsoft.com/office/drawing/2014/main" id="{41181670-F3E1-476B-8487-8EF16E7203F9}"/>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BE3B3AAC-CE07-4813-9B29-5284DAE8280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D1093817-934E-4BAB-9F05-91CB4B85425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D84452FD-6D1D-438D-A01E-432FEB2A0DB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1" name="直線コネクタ 530">
          <a:extLst>
            <a:ext uri="{FF2B5EF4-FFF2-40B4-BE49-F238E27FC236}">
              <a16:creationId xmlns:a16="http://schemas.microsoft.com/office/drawing/2014/main" id="{038507D4-A5B9-4D88-8840-8394D4BBDAAF}"/>
            </a:ext>
          </a:extLst>
        </xdr:cNvPr>
        <xdr:cNvCxnSpPr/>
      </xdr:nvCxnSpPr>
      <xdr:spPr>
        <a:xfrm flipV="1">
          <a:off x="16318864" y="9444446"/>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A74C919B-0EFA-474F-A523-2EA28CB9178D}"/>
            </a:ext>
          </a:extLst>
        </xdr:cNvPr>
        <xdr:cNvSpPr txBox="1"/>
      </xdr:nvSpPr>
      <xdr:spPr>
        <a:xfrm>
          <a:off x="16357600" y="1095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3" name="直線コネクタ 532">
          <a:extLst>
            <a:ext uri="{FF2B5EF4-FFF2-40B4-BE49-F238E27FC236}">
              <a16:creationId xmlns:a16="http://schemas.microsoft.com/office/drawing/2014/main" id="{09E5341F-28D5-442D-9569-6C743BA8EC6F}"/>
            </a:ext>
          </a:extLst>
        </xdr:cNvPr>
        <xdr:cNvCxnSpPr/>
      </xdr:nvCxnSpPr>
      <xdr:spPr>
        <a:xfrm>
          <a:off x="16230600" y="10953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5B926D6A-FA43-4CDC-BF8A-1FE2D1EF43CE}"/>
            </a:ext>
          </a:extLst>
        </xdr:cNvPr>
        <xdr:cNvSpPr txBox="1"/>
      </xdr:nvSpPr>
      <xdr:spPr>
        <a:xfrm>
          <a:off x="16357600" y="9219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5" name="直線コネクタ 534">
          <a:extLst>
            <a:ext uri="{FF2B5EF4-FFF2-40B4-BE49-F238E27FC236}">
              <a16:creationId xmlns:a16="http://schemas.microsoft.com/office/drawing/2014/main" id="{66A25A94-D1DA-4693-86A1-CD496156229E}"/>
            </a:ext>
          </a:extLst>
        </xdr:cNvPr>
        <xdr:cNvCxnSpPr/>
      </xdr:nvCxnSpPr>
      <xdr:spPr>
        <a:xfrm>
          <a:off x="16230600" y="9444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0583952F-4166-42B3-BF0B-6D2FF9EC077E}"/>
            </a:ext>
          </a:extLst>
        </xdr:cNvPr>
        <xdr:cNvSpPr txBox="1"/>
      </xdr:nvSpPr>
      <xdr:spPr>
        <a:xfrm>
          <a:off x="1635760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7" name="フローチャート: 判断 536">
          <a:extLst>
            <a:ext uri="{FF2B5EF4-FFF2-40B4-BE49-F238E27FC236}">
              <a16:creationId xmlns:a16="http://schemas.microsoft.com/office/drawing/2014/main" id="{522E4E78-59DD-4C57-8F5E-C01617A38020}"/>
            </a:ext>
          </a:extLst>
        </xdr:cNvPr>
        <xdr:cNvSpPr/>
      </xdr:nvSpPr>
      <xdr:spPr>
        <a:xfrm>
          <a:off x="16268700" y="1024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38" name="フローチャート: 判断 537">
          <a:extLst>
            <a:ext uri="{FF2B5EF4-FFF2-40B4-BE49-F238E27FC236}">
              <a16:creationId xmlns:a16="http://schemas.microsoft.com/office/drawing/2014/main" id="{9608EA6A-8563-49A4-B36F-7EB3717253F0}"/>
            </a:ext>
          </a:extLst>
        </xdr:cNvPr>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39" name="フローチャート: 判断 538">
          <a:extLst>
            <a:ext uri="{FF2B5EF4-FFF2-40B4-BE49-F238E27FC236}">
              <a16:creationId xmlns:a16="http://schemas.microsoft.com/office/drawing/2014/main" id="{17C6115C-C4F7-4539-80C5-000E0C34C5B5}"/>
            </a:ext>
          </a:extLst>
        </xdr:cNvPr>
        <xdr:cNvSpPr/>
      </xdr:nvSpPr>
      <xdr:spPr>
        <a:xfrm>
          <a:off x="14541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0" name="フローチャート: 判断 539">
          <a:extLst>
            <a:ext uri="{FF2B5EF4-FFF2-40B4-BE49-F238E27FC236}">
              <a16:creationId xmlns:a16="http://schemas.microsoft.com/office/drawing/2014/main" id="{9501E7AE-B7B3-43B5-8AA7-930FBCBB97C7}"/>
            </a:ext>
          </a:extLst>
        </xdr:cNvPr>
        <xdr:cNvSpPr/>
      </xdr:nvSpPr>
      <xdr:spPr>
        <a:xfrm>
          <a:off x="13652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1" name="フローチャート: 判断 540">
          <a:extLst>
            <a:ext uri="{FF2B5EF4-FFF2-40B4-BE49-F238E27FC236}">
              <a16:creationId xmlns:a16="http://schemas.microsoft.com/office/drawing/2014/main" id="{646DFA26-C614-4D15-99DF-93D8069E0D71}"/>
            </a:ext>
          </a:extLst>
        </xdr:cNvPr>
        <xdr:cNvSpPr/>
      </xdr:nvSpPr>
      <xdr:spPr>
        <a:xfrm>
          <a:off x="12763500" y="1013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2663354B-5BFF-47F1-B116-6BDEA944DB8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F705211E-B139-42B8-B58F-35510861848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A82D8D1-DC2E-4399-8EE5-27EA617C1A0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86808DED-C1E1-4A04-A165-EDE74C9B346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BBBB6B7-BBA0-48C1-96D2-3E111A9A2DC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19413</xdr:rowOff>
    </xdr:from>
    <xdr:to>
      <xdr:col>85</xdr:col>
      <xdr:colOff>177800</xdr:colOff>
      <xdr:row>63</xdr:row>
      <xdr:rowOff>121013</xdr:rowOff>
    </xdr:to>
    <xdr:sp macro="" textlink="">
      <xdr:nvSpPr>
        <xdr:cNvPr id="547" name="楕円 546">
          <a:extLst>
            <a:ext uri="{FF2B5EF4-FFF2-40B4-BE49-F238E27FC236}">
              <a16:creationId xmlns:a16="http://schemas.microsoft.com/office/drawing/2014/main" id="{D880B1F0-8880-4049-9883-CCF0FF50C8B2}"/>
            </a:ext>
          </a:extLst>
        </xdr:cNvPr>
        <xdr:cNvSpPr/>
      </xdr:nvSpPr>
      <xdr:spPr>
        <a:xfrm>
          <a:off x="162687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105790</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4FA4687F-E44B-4818-9510-8CA83AE39E7D}"/>
            </a:ext>
          </a:extLst>
        </xdr:cNvPr>
        <xdr:cNvSpPr txBox="1"/>
      </xdr:nvSpPr>
      <xdr:spPr>
        <a:xfrm>
          <a:off x="16357600" y="10735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135346</xdr:rowOff>
    </xdr:from>
    <xdr:to>
      <xdr:col>81</xdr:col>
      <xdr:colOff>101600</xdr:colOff>
      <xdr:row>63</xdr:row>
      <xdr:rowOff>65496</xdr:rowOff>
    </xdr:to>
    <xdr:sp macro="" textlink="">
      <xdr:nvSpPr>
        <xdr:cNvPr id="549" name="楕円 548">
          <a:extLst>
            <a:ext uri="{FF2B5EF4-FFF2-40B4-BE49-F238E27FC236}">
              <a16:creationId xmlns:a16="http://schemas.microsoft.com/office/drawing/2014/main" id="{0DC38DF9-9ED7-4A7A-8819-29B71511D1C2}"/>
            </a:ext>
          </a:extLst>
        </xdr:cNvPr>
        <xdr:cNvSpPr/>
      </xdr:nvSpPr>
      <xdr:spPr>
        <a:xfrm>
          <a:off x="15430500" y="1076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14696</xdr:rowOff>
    </xdr:from>
    <xdr:to>
      <xdr:col>85</xdr:col>
      <xdr:colOff>127000</xdr:colOff>
      <xdr:row>63</xdr:row>
      <xdr:rowOff>70213</xdr:rowOff>
    </xdr:to>
    <xdr:cxnSp macro="">
      <xdr:nvCxnSpPr>
        <xdr:cNvPr id="550" name="直線コネクタ 549">
          <a:extLst>
            <a:ext uri="{FF2B5EF4-FFF2-40B4-BE49-F238E27FC236}">
              <a16:creationId xmlns:a16="http://schemas.microsoft.com/office/drawing/2014/main" id="{A6698C6B-0F2B-4306-A1F1-E4E652E1C3AE}"/>
            </a:ext>
          </a:extLst>
        </xdr:cNvPr>
        <xdr:cNvCxnSpPr/>
      </xdr:nvCxnSpPr>
      <xdr:spPr>
        <a:xfrm>
          <a:off x="15481300" y="10816046"/>
          <a:ext cx="8382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141877</xdr:rowOff>
    </xdr:from>
    <xdr:to>
      <xdr:col>76</xdr:col>
      <xdr:colOff>165100</xdr:colOff>
      <xdr:row>63</xdr:row>
      <xdr:rowOff>72027</xdr:rowOff>
    </xdr:to>
    <xdr:sp macro="" textlink="">
      <xdr:nvSpPr>
        <xdr:cNvPr id="551" name="楕円 550">
          <a:extLst>
            <a:ext uri="{FF2B5EF4-FFF2-40B4-BE49-F238E27FC236}">
              <a16:creationId xmlns:a16="http://schemas.microsoft.com/office/drawing/2014/main" id="{4FF2230D-D8CA-42EB-9EAD-EBAE03FBF9E4}"/>
            </a:ext>
          </a:extLst>
        </xdr:cNvPr>
        <xdr:cNvSpPr/>
      </xdr:nvSpPr>
      <xdr:spPr>
        <a:xfrm>
          <a:off x="14541500" y="1077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14696</xdr:rowOff>
    </xdr:from>
    <xdr:to>
      <xdr:col>81</xdr:col>
      <xdr:colOff>50800</xdr:colOff>
      <xdr:row>63</xdr:row>
      <xdr:rowOff>21227</xdr:rowOff>
    </xdr:to>
    <xdr:cxnSp macro="">
      <xdr:nvCxnSpPr>
        <xdr:cNvPr id="552" name="直線コネクタ 551">
          <a:extLst>
            <a:ext uri="{FF2B5EF4-FFF2-40B4-BE49-F238E27FC236}">
              <a16:creationId xmlns:a16="http://schemas.microsoft.com/office/drawing/2014/main" id="{3FEF0830-9B26-4005-B9EC-242286372A92}"/>
            </a:ext>
          </a:extLst>
        </xdr:cNvPr>
        <xdr:cNvCxnSpPr/>
      </xdr:nvCxnSpPr>
      <xdr:spPr>
        <a:xfrm flipV="1">
          <a:off x="14592300" y="1081604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135346</xdr:rowOff>
    </xdr:from>
    <xdr:to>
      <xdr:col>72</xdr:col>
      <xdr:colOff>38100</xdr:colOff>
      <xdr:row>63</xdr:row>
      <xdr:rowOff>65496</xdr:rowOff>
    </xdr:to>
    <xdr:sp macro="" textlink="">
      <xdr:nvSpPr>
        <xdr:cNvPr id="553" name="楕円 552">
          <a:extLst>
            <a:ext uri="{FF2B5EF4-FFF2-40B4-BE49-F238E27FC236}">
              <a16:creationId xmlns:a16="http://schemas.microsoft.com/office/drawing/2014/main" id="{C13CC0FB-C8DE-42B8-A408-6CCDDA98ADFA}"/>
            </a:ext>
          </a:extLst>
        </xdr:cNvPr>
        <xdr:cNvSpPr/>
      </xdr:nvSpPr>
      <xdr:spPr>
        <a:xfrm>
          <a:off x="13652500" y="1076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14696</xdr:rowOff>
    </xdr:from>
    <xdr:to>
      <xdr:col>76</xdr:col>
      <xdr:colOff>114300</xdr:colOff>
      <xdr:row>63</xdr:row>
      <xdr:rowOff>21227</xdr:rowOff>
    </xdr:to>
    <xdr:cxnSp macro="">
      <xdr:nvCxnSpPr>
        <xdr:cNvPr id="554" name="直線コネクタ 553">
          <a:extLst>
            <a:ext uri="{FF2B5EF4-FFF2-40B4-BE49-F238E27FC236}">
              <a16:creationId xmlns:a16="http://schemas.microsoft.com/office/drawing/2014/main" id="{3AA0F272-3457-4774-A954-E4958141DDAA}"/>
            </a:ext>
          </a:extLst>
        </xdr:cNvPr>
        <xdr:cNvCxnSpPr/>
      </xdr:nvCxnSpPr>
      <xdr:spPr>
        <a:xfrm>
          <a:off x="13703300" y="1081604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63500</xdr:rowOff>
    </xdr:from>
    <xdr:to>
      <xdr:col>67</xdr:col>
      <xdr:colOff>101600</xdr:colOff>
      <xdr:row>62</xdr:row>
      <xdr:rowOff>165100</xdr:rowOff>
    </xdr:to>
    <xdr:sp macro="" textlink="">
      <xdr:nvSpPr>
        <xdr:cNvPr id="555" name="楕円 554">
          <a:extLst>
            <a:ext uri="{FF2B5EF4-FFF2-40B4-BE49-F238E27FC236}">
              <a16:creationId xmlns:a16="http://schemas.microsoft.com/office/drawing/2014/main" id="{6E560CD4-88AA-40A4-9A23-89413CCC280B}"/>
            </a:ext>
          </a:extLst>
        </xdr:cNvPr>
        <xdr:cNvSpPr/>
      </xdr:nvSpPr>
      <xdr:spPr>
        <a:xfrm>
          <a:off x="12763500" y="1069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114300</xdr:rowOff>
    </xdr:from>
    <xdr:to>
      <xdr:col>71</xdr:col>
      <xdr:colOff>177800</xdr:colOff>
      <xdr:row>63</xdr:row>
      <xdr:rowOff>14696</xdr:rowOff>
    </xdr:to>
    <xdr:cxnSp macro="">
      <xdr:nvCxnSpPr>
        <xdr:cNvPr id="556" name="直線コネクタ 555">
          <a:extLst>
            <a:ext uri="{FF2B5EF4-FFF2-40B4-BE49-F238E27FC236}">
              <a16:creationId xmlns:a16="http://schemas.microsoft.com/office/drawing/2014/main" id="{F4DAED19-764D-4980-A00D-DA5B0D8697F1}"/>
            </a:ext>
          </a:extLst>
        </xdr:cNvPr>
        <xdr:cNvCxnSpPr/>
      </xdr:nvCxnSpPr>
      <xdr:spPr>
        <a:xfrm>
          <a:off x="12814300" y="10744200"/>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7" name="n_1aveValue【学校施設】&#10;有形固定資産減価償却率">
          <a:extLst>
            <a:ext uri="{FF2B5EF4-FFF2-40B4-BE49-F238E27FC236}">
              <a16:creationId xmlns:a16="http://schemas.microsoft.com/office/drawing/2014/main" id="{2F9DFAA7-2C89-4397-AE31-AAD826110A3C}"/>
            </a:ext>
          </a:extLst>
        </xdr:cNvPr>
        <xdr:cNvSpPr txBox="1"/>
      </xdr:nvSpPr>
      <xdr:spPr>
        <a:xfrm>
          <a:off x="152660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58" name="n_2aveValue【学校施設】&#10;有形固定資産減価償却率">
          <a:extLst>
            <a:ext uri="{FF2B5EF4-FFF2-40B4-BE49-F238E27FC236}">
              <a16:creationId xmlns:a16="http://schemas.microsoft.com/office/drawing/2014/main" id="{98785D9F-E61D-47ED-8A86-F76FEABB4A9B}"/>
            </a:ext>
          </a:extLst>
        </xdr:cNvPr>
        <xdr:cNvSpPr txBox="1"/>
      </xdr:nvSpPr>
      <xdr:spPr>
        <a:xfrm>
          <a:off x="14389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59" name="n_3aveValue【学校施設】&#10;有形固定資産減価償却率">
          <a:extLst>
            <a:ext uri="{FF2B5EF4-FFF2-40B4-BE49-F238E27FC236}">
              <a16:creationId xmlns:a16="http://schemas.microsoft.com/office/drawing/2014/main" id="{70E29D73-E27A-491C-8165-9FE808C6F188}"/>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0" name="n_4aveValue【学校施設】&#10;有形固定資産減価償却率">
          <a:extLst>
            <a:ext uri="{FF2B5EF4-FFF2-40B4-BE49-F238E27FC236}">
              <a16:creationId xmlns:a16="http://schemas.microsoft.com/office/drawing/2014/main" id="{5C2099BE-9302-4E0F-88C9-18AD2A583B4E}"/>
            </a:ext>
          </a:extLst>
        </xdr:cNvPr>
        <xdr:cNvSpPr txBox="1"/>
      </xdr:nvSpPr>
      <xdr:spPr>
        <a:xfrm>
          <a:off x="12611744" y="991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56623</xdr:rowOff>
    </xdr:from>
    <xdr:ext cx="405111" cy="259045"/>
    <xdr:sp macro="" textlink="">
      <xdr:nvSpPr>
        <xdr:cNvPr id="561" name="n_1mainValue【学校施設】&#10;有形固定資産減価償却率">
          <a:extLst>
            <a:ext uri="{FF2B5EF4-FFF2-40B4-BE49-F238E27FC236}">
              <a16:creationId xmlns:a16="http://schemas.microsoft.com/office/drawing/2014/main" id="{5F0D5412-1506-4E50-9458-D986E7C2726F}"/>
            </a:ext>
          </a:extLst>
        </xdr:cNvPr>
        <xdr:cNvSpPr txBox="1"/>
      </xdr:nvSpPr>
      <xdr:spPr>
        <a:xfrm>
          <a:off x="15266044" y="1085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63154</xdr:rowOff>
    </xdr:from>
    <xdr:ext cx="405111" cy="259045"/>
    <xdr:sp macro="" textlink="">
      <xdr:nvSpPr>
        <xdr:cNvPr id="562" name="n_2mainValue【学校施設】&#10;有形固定資産減価償却率">
          <a:extLst>
            <a:ext uri="{FF2B5EF4-FFF2-40B4-BE49-F238E27FC236}">
              <a16:creationId xmlns:a16="http://schemas.microsoft.com/office/drawing/2014/main" id="{44233E02-F41A-4B52-BAD5-92C2C9CE38CA}"/>
            </a:ext>
          </a:extLst>
        </xdr:cNvPr>
        <xdr:cNvSpPr txBox="1"/>
      </xdr:nvSpPr>
      <xdr:spPr>
        <a:xfrm>
          <a:off x="14389744" y="1086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56623</xdr:rowOff>
    </xdr:from>
    <xdr:ext cx="405111" cy="259045"/>
    <xdr:sp macro="" textlink="">
      <xdr:nvSpPr>
        <xdr:cNvPr id="563" name="n_3mainValue【学校施設】&#10;有形固定資産減価償却率">
          <a:extLst>
            <a:ext uri="{FF2B5EF4-FFF2-40B4-BE49-F238E27FC236}">
              <a16:creationId xmlns:a16="http://schemas.microsoft.com/office/drawing/2014/main" id="{0681E4AE-0D1B-40A8-9DD0-36E23051ACD3}"/>
            </a:ext>
          </a:extLst>
        </xdr:cNvPr>
        <xdr:cNvSpPr txBox="1"/>
      </xdr:nvSpPr>
      <xdr:spPr>
        <a:xfrm>
          <a:off x="13500744" y="1085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156227</xdr:rowOff>
    </xdr:from>
    <xdr:ext cx="405111" cy="259045"/>
    <xdr:sp macro="" textlink="">
      <xdr:nvSpPr>
        <xdr:cNvPr id="564" name="n_4mainValue【学校施設】&#10;有形固定資産減価償却率">
          <a:extLst>
            <a:ext uri="{FF2B5EF4-FFF2-40B4-BE49-F238E27FC236}">
              <a16:creationId xmlns:a16="http://schemas.microsoft.com/office/drawing/2014/main" id="{80B70BD4-28F5-4F13-B59B-F09C06813D03}"/>
            </a:ext>
          </a:extLst>
        </xdr:cNvPr>
        <xdr:cNvSpPr txBox="1"/>
      </xdr:nvSpPr>
      <xdr:spPr>
        <a:xfrm>
          <a:off x="12611744" y="1078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8713239E-3EEC-4796-AD8C-DA8ADF7E7B3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9B4CADB8-D1FA-4B9C-BC71-BE42CD9E7D0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A95ED623-44C3-4F14-A980-F8529D8A243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A75B27D7-E8BA-4093-AE31-19C0C9DDBCC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DC00A757-9573-47DB-A52C-EA81D6297FC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958E3F2E-0D3C-487E-99F3-0F72F357F6C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18A3CC6B-FF92-4432-97F2-017B641231A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92DFF789-F907-4625-900F-50C2CAE6374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F7C44558-9300-4AB6-AAF5-3A33F3ECA4C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324B3FB1-FC90-4FD5-9B4E-5D90616C277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5" name="直線コネクタ 574">
          <a:extLst>
            <a:ext uri="{FF2B5EF4-FFF2-40B4-BE49-F238E27FC236}">
              <a16:creationId xmlns:a16="http://schemas.microsoft.com/office/drawing/2014/main" id="{38CE7F57-EA54-4718-B206-5E0C678663F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6" name="テキスト ボックス 575">
          <a:extLst>
            <a:ext uri="{FF2B5EF4-FFF2-40B4-BE49-F238E27FC236}">
              <a16:creationId xmlns:a16="http://schemas.microsoft.com/office/drawing/2014/main" id="{D45B36B6-DFC6-4352-AFC3-2660CC55AB84}"/>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7" name="直線コネクタ 576">
          <a:extLst>
            <a:ext uri="{FF2B5EF4-FFF2-40B4-BE49-F238E27FC236}">
              <a16:creationId xmlns:a16="http://schemas.microsoft.com/office/drawing/2014/main" id="{9BDEC609-E66B-490F-9358-2D379578234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78" name="テキスト ボックス 577">
          <a:extLst>
            <a:ext uri="{FF2B5EF4-FFF2-40B4-BE49-F238E27FC236}">
              <a16:creationId xmlns:a16="http://schemas.microsoft.com/office/drawing/2014/main" id="{2A4D603C-37A8-4C25-9517-674FD00A9B3E}"/>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79" name="直線コネクタ 578">
          <a:extLst>
            <a:ext uri="{FF2B5EF4-FFF2-40B4-BE49-F238E27FC236}">
              <a16:creationId xmlns:a16="http://schemas.microsoft.com/office/drawing/2014/main" id="{32C71699-4294-4DB2-B6C4-C41BA3B7D133}"/>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0" name="テキスト ボックス 579">
          <a:extLst>
            <a:ext uri="{FF2B5EF4-FFF2-40B4-BE49-F238E27FC236}">
              <a16:creationId xmlns:a16="http://schemas.microsoft.com/office/drawing/2014/main" id="{EF5B3B90-2F0C-4615-BB4C-00DA035FAF24}"/>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1" name="直線コネクタ 580">
          <a:extLst>
            <a:ext uri="{FF2B5EF4-FFF2-40B4-BE49-F238E27FC236}">
              <a16:creationId xmlns:a16="http://schemas.microsoft.com/office/drawing/2014/main" id="{AEE0D6EB-A4CE-44EE-8854-B77CF2704FE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2" name="テキスト ボックス 581">
          <a:extLst>
            <a:ext uri="{FF2B5EF4-FFF2-40B4-BE49-F238E27FC236}">
              <a16:creationId xmlns:a16="http://schemas.microsoft.com/office/drawing/2014/main" id="{C217A7F9-25D7-4973-A5EB-3A5D14A687F3}"/>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3" name="直線コネクタ 582">
          <a:extLst>
            <a:ext uri="{FF2B5EF4-FFF2-40B4-BE49-F238E27FC236}">
              <a16:creationId xmlns:a16="http://schemas.microsoft.com/office/drawing/2014/main" id="{B25AC28D-54EF-4584-BE23-70145FC65AC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4" name="テキスト ボックス 583">
          <a:extLst>
            <a:ext uri="{FF2B5EF4-FFF2-40B4-BE49-F238E27FC236}">
              <a16:creationId xmlns:a16="http://schemas.microsoft.com/office/drawing/2014/main" id="{DA2F7537-CD66-43BC-AC00-FACD02408EDE}"/>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5" name="【学校施設】&#10;一人当たり面積グラフ枠">
          <a:extLst>
            <a:ext uri="{FF2B5EF4-FFF2-40B4-BE49-F238E27FC236}">
              <a16:creationId xmlns:a16="http://schemas.microsoft.com/office/drawing/2014/main" id="{DC583188-2099-4F4D-99D0-9F5EE70E521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6" name="直線コネクタ 585">
          <a:extLst>
            <a:ext uri="{FF2B5EF4-FFF2-40B4-BE49-F238E27FC236}">
              <a16:creationId xmlns:a16="http://schemas.microsoft.com/office/drawing/2014/main" id="{89ACA52C-2183-4E5C-887F-88F76A8FB3E4}"/>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7" name="【学校施設】&#10;一人当たり面積最小値テキスト">
          <a:extLst>
            <a:ext uri="{FF2B5EF4-FFF2-40B4-BE49-F238E27FC236}">
              <a16:creationId xmlns:a16="http://schemas.microsoft.com/office/drawing/2014/main" id="{2961DD74-BE4F-4636-8886-F52FB8DF288E}"/>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88" name="直線コネクタ 587">
          <a:extLst>
            <a:ext uri="{FF2B5EF4-FFF2-40B4-BE49-F238E27FC236}">
              <a16:creationId xmlns:a16="http://schemas.microsoft.com/office/drawing/2014/main" id="{FFEC736D-A846-407B-A8CA-0D344AD1569E}"/>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89" name="【学校施設】&#10;一人当たり面積最大値テキスト">
          <a:extLst>
            <a:ext uri="{FF2B5EF4-FFF2-40B4-BE49-F238E27FC236}">
              <a16:creationId xmlns:a16="http://schemas.microsoft.com/office/drawing/2014/main" id="{6BD5B60D-D67F-4AE8-856F-6488495DBAEF}"/>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0" name="直線コネクタ 589">
          <a:extLst>
            <a:ext uri="{FF2B5EF4-FFF2-40B4-BE49-F238E27FC236}">
              <a16:creationId xmlns:a16="http://schemas.microsoft.com/office/drawing/2014/main" id="{C0DFDF71-2ADD-4461-AD15-FD48E3F3F5AF}"/>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1" name="【学校施設】&#10;一人当たり面積平均値テキスト">
          <a:extLst>
            <a:ext uri="{FF2B5EF4-FFF2-40B4-BE49-F238E27FC236}">
              <a16:creationId xmlns:a16="http://schemas.microsoft.com/office/drawing/2014/main" id="{75CB1CDA-2CD0-4BB3-825D-8F7E6401CB8F}"/>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2" name="フローチャート: 判断 591">
          <a:extLst>
            <a:ext uri="{FF2B5EF4-FFF2-40B4-BE49-F238E27FC236}">
              <a16:creationId xmlns:a16="http://schemas.microsoft.com/office/drawing/2014/main" id="{801E9EF2-A9A3-41AE-9B22-C95AC73A9B01}"/>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3" name="フローチャート: 判断 592">
          <a:extLst>
            <a:ext uri="{FF2B5EF4-FFF2-40B4-BE49-F238E27FC236}">
              <a16:creationId xmlns:a16="http://schemas.microsoft.com/office/drawing/2014/main" id="{2F3480BE-C2FA-40CC-B7B3-1C74A2CBD3A9}"/>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4" name="フローチャート: 判断 593">
          <a:extLst>
            <a:ext uri="{FF2B5EF4-FFF2-40B4-BE49-F238E27FC236}">
              <a16:creationId xmlns:a16="http://schemas.microsoft.com/office/drawing/2014/main" id="{56503116-F2B4-45AC-97ED-9ECC36496A9D}"/>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5" name="フローチャート: 判断 594">
          <a:extLst>
            <a:ext uri="{FF2B5EF4-FFF2-40B4-BE49-F238E27FC236}">
              <a16:creationId xmlns:a16="http://schemas.microsoft.com/office/drawing/2014/main" id="{BF33C81B-86C6-4108-BFE3-FF2BDF5D6C34}"/>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6" name="フローチャート: 判断 595">
          <a:extLst>
            <a:ext uri="{FF2B5EF4-FFF2-40B4-BE49-F238E27FC236}">
              <a16:creationId xmlns:a16="http://schemas.microsoft.com/office/drawing/2014/main" id="{928A5155-6664-4FA2-A7E6-13A2BEB37B7A}"/>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1D9D6734-C799-432C-8906-A34C417F4AB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D545B551-BBB5-49EF-9994-8F7654A97DB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E9D77752-DD44-4DEF-B58B-36466CA878D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AC4B357E-86BF-4FAA-8DA3-748DC2EA89B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7F08AD1-FF8F-42D3-A03B-EF7F206531F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110052</xdr:rowOff>
    </xdr:from>
    <xdr:to>
      <xdr:col>116</xdr:col>
      <xdr:colOff>114300</xdr:colOff>
      <xdr:row>64</xdr:row>
      <xdr:rowOff>40202</xdr:rowOff>
    </xdr:to>
    <xdr:sp macro="" textlink="">
      <xdr:nvSpPr>
        <xdr:cNvPr id="602" name="楕円 601">
          <a:extLst>
            <a:ext uri="{FF2B5EF4-FFF2-40B4-BE49-F238E27FC236}">
              <a16:creationId xmlns:a16="http://schemas.microsoft.com/office/drawing/2014/main" id="{28699145-C56D-40D8-AD64-0F2A5128D849}"/>
            </a:ext>
          </a:extLst>
        </xdr:cNvPr>
        <xdr:cNvSpPr/>
      </xdr:nvSpPr>
      <xdr:spPr>
        <a:xfrm>
          <a:off x="22110700" y="1091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603" name="【学校施設】&#10;一人当たり面積該当値テキスト">
          <a:extLst>
            <a:ext uri="{FF2B5EF4-FFF2-40B4-BE49-F238E27FC236}">
              <a16:creationId xmlns:a16="http://schemas.microsoft.com/office/drawing/2014/main" id="{B728B3D3-1711-4A5F-9181-666C7AF5C9BE}"/>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110313</xdr:rowOff>
    </xdr:from>
    <xdr:to>
      <xdr:col>112</xdr:col>
      <xdr:colOff>38100</xdr:colOff>
      <xdr:row>64</xdr:row>
      <xdr:rowOff>40463</xdr:rowOff>
    </xdr:to>
    <xdr:sp macro="" textlink="">
      <xdr:nvSpPr>
        <xdr:cNvPr id="604" name="楕円 603">
          <a:extLst>
            <a:ext uri="{FF2B5EF4-FFF2-40B4-BE49-F238E27FC236}">
              <a16:creationId xmlns:a16="http://schemas.microsoft.com/office/drawing/2014/main" id="{5ADD61F1-4187-47BF-8106-D454CA933086}"/>
            </a:ext>
          </a:extLst>
        </xdr:cNvPr>
        <xdr:cNvSpPr/>
      </xdr:nvSpPr>
      <xdr:spPr>
        <a:xfrm>
          <a:off x="21272500" y="10911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160852</xdr:rowOff>
    </xdr:from>
    <xdr:to>
      <xdr:col>116</xdr:col>
      <xdr:colOff>63500</xdr:colOff>
      <xdr:row>63</xdr:row>
      <xdr:rowOff>161113</xdr:rowOff>
    </xdr:to>
    <xdr:cxnSp macro="">
      <xdr:nvCxnSpPr>
        <xdr:cNvPr id="605" name="直線コネクタ 604">
          <a:extLst>
            <a:ext uri="{FF2B5EF4-FFF2-40B4-BE49-F238E27FC236}">
              <a16:creationId xmlns:a16="http://schemas.microsoft.com/office/drawing/2014/main" id="{E8DE64FE-DAB4-4479-B1E1-B3852558CC19}"/>
            </a:ext>
          </a:extLst>
        </xdr:cNvPr>
        <xdr:cNvCxnSpPr/>
      </xdr:nvCxnSpPr>
      <xdr:spPr>
        <a:xfrm flipV="1">
          <a:off x="21323300" y="10962202"/>
          <a:ext cx="838200" cy="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110606</xdr:rowOff>
    </xdr:from>
    <xdr:to>
      <xdr:col>107</xdr:col>
      <xdr:colOff>101600</xdr:colOff>
      <xdr:row>64</xdr:row>
      <xdr:rowOff>40756</xdr:rowOff>
    </xdr:to>
    <xdr:sp macro="" textlink="">
      <xdr:nvSpPr>
        <xdr:cNvPr id="606" name="楕円 605">
          <a:extLst>
            <a:ext uri="{FF2B5EF4-FFF2-40B4-BE49-F238E27FC236}">
              <a16:creationId xmlns:a16="http://schemas.microsoft.com/office/drawing/2014/main" id="{8AB08867-FA27-4CE0-B5D8-EFA63616C766}"/>
            </a:ext>
          </a:extLst>
        </xdr:cNvPr>
        <xdr:cNvSpPr/>
      </xdr:nvSpPr>
      <xdr:spPr>
        <a:xfrm>
          <a:off x="20383500" y="10911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161113</xdr:rowOff>
    </xdr:from>
    <xdr:to>
      <xdr:col>111</xdr:col>
      <xdr:colOff>177800</xdr:colOff>
      <xdr:row>63</xdr:row>
      <xdr:rowOff>161406</xdr:rowOff>
    </xdr:to>
    <xdr:cxnSp macro="">
      <xdr:nvCxnSpPr>
        <xdr:cNvPr id="607" name="直線コネクタ 606">
          <a:extLst>
            <a:ext uri="{FF2B5EF4-FFF2-40B4-BE49-F238E27FC236}">
              <a16:creationId xmlns:a16="http://schemas.microsoft.com/office/drawing/2014/main" id="{5A81F5EA-F546-4CAD-AB6A-4DD12FAFBF57}"/>
            </a:ext>
          </a:extLst>
        </xdr:cNvPr>
        <xdr:cNvCxnSpPr/>
      </xdr:nvCxnSpPr>
      <xdr:spPr>
        <a:xfrm flipV="1">
          <a:off x="20434300" y="10962463"/>
          <a:ext cx="889000" cy="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110720</xdr:rowOff>
    </xdr:from>
    <xdr:to>
      <xdr:col>102</xdr:col>
      <xdr:colOff>165100</xdr:colOff>
      <xdr:row>64</xdr:row>
      <xdr:rowOff>40870</xdr:rowOff>
    </xdr:to>
    <xdr:sp macro="" textlink="">
      <xdr:nvSpPr>
        <xdr:cNvPr id="608" name="楕円 607">
          <a:extLst>
            <a:ext uri="{FF2B5EF4-FFF2-40B4-BE49-F238E27FC236}">
              <a16:creationId xmlns:a16="http://schemas.microsoft.com/office/drawing/2014/main" id="{0584D66A-9297-48DC-A5AE-E78D88CB1862}"/>
            </a:ext>
          </a:extLst>
        </xdr:cNvPr>
        <xdr:cNvSpPr/>
      </xdr:nvSpPr>
      <xdr:spPr>
        <a:xfrm>
          <a:off x="19494500" y="1091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161406</xdr:rowOff>
    </xdr:from>
    <xdr:to>
      <xdr:col>107</xdr:col>
      <xdr:colOff>50800</xdr:colOff>
      <xdr:row>63</xdr:row>
      <xdr:rowOff>161520</xdr:rowOff>
    </xdr:to>
    <xdr:cxnSp macro="">
      <xdr:nvCxnSpPr>
        <xdr:cNvPr id="609" name="直線コネクタ 608">
          <a:extLst>
            <a:ext uri="{FF2B5EF4-FFF2-40B4-BE49-F238E27FC236}">
              <a16:creationId xmlns:a16="http://schemas.microsoft.com/office/drawing/2014/main" id="{B27FAB9A-85C9-4EFB-B5EB-DC102C2407E9}"/>
            </a:ext>
          </a:extLst>
        </xdr:cNvPr>
        <xdr:cNvCxnSpPr/>
      </xdr:nvCxnSpPr>
      <xdr:spPr>
        <a:xfrm flipV="1">
          <a:off x="19545300" y="10962756"/>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110971</xdr:rowOff>
    </xdr:from>
    <xdr:to>
      <xdr:col>98</xdr:col>
      <xdr:colOff>38100</xdr:colOff>
      <xdr:row>64</xdr:row>
      <xdr:rowOff>41121</xdr:rowOff>
    </xdr:to>
    <xdr:sp macro="" textlink="">
      <xdr:nvSpPr>
        <xdr:cNvPr id="610" name="楕円 609">
          <a:extLst>
            <a:ext uri="{FF2B5EF4-FFF2-40B4-BE49-F238E27FC236}">
              <a16:creationId xmlns:a16="http://schemas.microsoft.com/office/drawing/2014/main" id="{949034E6-E0D8-4002-A322-ED202F39094A}"/>
            </a:ext>
          </a:extLst>
        </xdr:cNvPr>
        <xdr:cNvSpPr/>
      </xdr:nvSpPr>
      <xdr:spPr>
        <a:xfrm>
          <a:off x="18605500" y="1091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161520</xdr:rowOff>
    </xdr:from>
    <xdr:to>
      <xdr:col>102</xdr:col>
      <xdr:colOff>114300</xdr:colOff>
      <xdr:row>63</xdr:row>
      <xdr:rowOff>161771</xdr:rowOff>
    </xdr:to>
    <xdr:cxnSp macro="">
      <xdr:nvCxnSpPr>
        <xdr:cNvPr id="611" name="直線コネクタ 610">
          <a:extLst>
            <a:ext uri="{FF2B5EF4-FFF2-40B4-BE49-F238E27FC236}">
              <a16:creationId xmlns:a16="http://schemas.microsoft.com/office/drawing/2014/main" id="{F9421CED-1708-47BE-A702-50C0CE601B56}"/>
            </a:ext>
          </a:extLst>
        </xdr:cNvPr>
        <xdr:cNvCxnSpPr/>
      </xdr:nvCxnSpPr>
      <xdr:spPr>
        <a:xfrm flipV="1">
          <a:off x="18656300" y="10962870"/>
          <a:ext cx="889000" cy="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612" name="n_1aveValue【学校施設】&#10;一人当たり面積">
          <a:extLst>
            <a:ext uri="{FF2B5EF4-FFF2-40B4-BE49-F238E27FC236}">
              <a16:creationId xmlns:a16="http://schemas.microsoft.com/office/drawing/2014/main" id="{0AE87374-E932-4339-94D2-08158F06C9DB}"/>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613" name="n_2aveValue【学校施設】&#10;一人当たり面積">
          <a:extLst>
            <a:ext uri="{FF2B5EF4-FFF2-40B4-BE49-F238E27FC236}">
              <a16:creationId xmlns:a16="http://schemas.microsoft.com/office/drawing/2014/main" id="{F8EDDB3A-5FEE-493F-A0B6-44651B66CE6B}"/>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614" name="n_3aveValue【学校施設】&#10;一人当たり面積">
          <a:extLst>
            <a:ext uri="{FF2B5EF4-FFF2-40B4-BE49-F238E27FC236}">
              <a16:creationId xmlns:a16="http://schemas.microsoft.com/office/drawing/2014/main" id="{EB4EE839-FD35-454A-B0AB-DB9AF8523390}"/>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615" name="n_4aveValue【学校施設】&#10;一人当たり面積">
          <a:extLst>
            <a:ext uri="{FF2B5EF4-FFF2-40B4-BE49-F238E27FC236}">
              <a16:creationId xmlns:a16="http://schemas.microsoft.com/office/drawing/2014/main" id="{057A47B7-6B1F-4460-8942-CD3B8150070B}"/>
            </a:ext>
          </a:extLst>
        </xdr:cNvPr>
        <xdr:cNvSpPr txBox="1"/>
      </xdr:nvSpPr>
      <xdr:spPr>
        <a:xfrm>
          <a:off x="18421427" y="1100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56990</xdr:rowOff>
    </xdr:from>
    <xdr:ext cx="469744" cy="259045"/>
    <xdr:sp macro="" textlink="">
      <xdr:nvSpPr>
        <xdr:cNvPr id="616" name="n_1mainValue【学校施設】&#10;一人当たり面積">
          <a:extLst>
            <a:ext uri="{FF2B5EF4-FFF2-40B4-BE49-F238E27FC236}">
              <a16:creationId xmlns:a16="http://schemas.microsoft.com/office/drawing/2014/main" id="{D666E139-31FE-486A-973B-9AD920E7F330}"/>
            </a:ext>
          </a:extLst>
        </xdr:cNvPr>
        <xdr:cNvSpPr txBox="1"/>
      </xdr:nvSpPr>
      <xdr:spPr>
        <a:xfrm>
          <a:off x="21075727" y="10686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57283</xdr:rowOff>
    </xdr:from>
    <xdr:ext cx="469744" cy="259045"/>
    <xdr:sp macro="" textlink="">
      <xdr:nvSpPr>
        <xdr:cNvPr id="617" name="n_2mainValue【学校施設】&#10;一人当たり面積">
          <a:extLst>
            <a:ext uri="{FF2B5EF4-FFF2-40B4-BE49-F238E27FC236}">
              <a16:creationId xmlns:a16="http://schemas.microsoft.com/office/drawing/2014/main" id="{4E05EB8B-759C-4891-B339-483FD168C2F0}"/>
            </a:ext>
          </a:extLst>
        </xdr:cNvPr>
        <xdr:cNvSpPr txBox="1"/>
      </xdr:nvSpPr>
      <xdr:spPr>
        <a:xfrm>
          <a:off x="20199427" y="1068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57397</xdr:rowOff>
    </xdr:from>
    <xdr:ext cx="469744" cy="259045"/>
    <xdr:sp macro="" textlink="">
      <xdr:nvSpPr>
        <xdr:cNvPr id="618" name="n_3mainValue【学校施設】&#10;一人当たり面積">
          <a:extLst>
            <a:ext uri="{FF2B5EF4-FFF2-40B4-BE49-F238E27FC236}">
              <a16:creationId xmlns:a16="http://schemas.microsoft.com/office/drawing/2014/main" id="{DECEDE09-7C0A-450E-816B-4A5AEB3DF43A}"/>
            </a:ext>
          </a:extLst>
        </xdr:cNvPr>
        <xdr:cNvSpPr txBox="1"/>
      </xdr:nvSpPr>
      <xdr:spPr>
        <a:xfrm>
          <a:off x="19310427" y="1068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57648</xdr:rowOff>
    </xdr:from>
    <xdr:ext cx="469744" cy="259045"/>
    <xdr:sp macro="" textlink="">
      <xdr:nvSpPr>
        <xdr:cNvPr id="619" name="n_4mainValue【学校施設】&#10;一人当たり面積">
          <a:extLst>
            <a:ext uri="{FF2B5EF4-FFF2-40B4-BE49-F238E27FC236}">
              <a16:creationId xmlns:a16="http://schemas.microsoft.com/office/drawing/2014/main" id="{377CAB0A-ACD5-4057-BA12-F78B33AC4663}"/>
            </a:ext>
          </a:extLst>
        </xdr:cNvPr>
        <xdr:cNvSpPr txBox="1"/>
      </xdr:nvSpPr>
      <xdr:spPr>
        <a:xfrm>
          <a:off x="18421427" y="10687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0" name="正方形/長方形 619">
          <a:extLst>
            <a:ext uri="{FF2B5EF4-FFF2-40B4-BE49-F238E27FC236}">
              <a16:creationId xmlns:a16="http://schemas.microsoft.com/office/drawing/2014/main" id="{0AE1CCF1-C3F0-4288-9A4C-F6D03C8E335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1" name="正方形/長方形 620">
          <a:extLst>
            <a:ext uri="{FF2B5EF4-FFF2-40B4-BE49-F238E27FC236}">
              <a16:creationId xmlns:a16="http://schemas.microsoft.com/office/drawing/2014/main" id="{4845DC67-117D-475C-9BC9-127736334E3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2" name="正方形/長方形 621">
          <a:extLst>
            <a:ext uri="{FF2B5EF4-FFF2-40B4-BE49-F238E27FC236}">
              <a16:creationId xmlns:a16="http://schemas.microsoft.com/office/drawing/2014/main" id="{C2FC5290-319B-4506-8CAD-002F7D90B31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3" name="正方形/長方形 622">
          <a:extLst>
            <a:ext uri="{FF2B5EF4-FFF2-40B4-BE49-F238E27FC236}">
              <a16:creationId xmlns:a16="http://schemas.microsoft.com/office/drawing/2014/main" id="{5423C76F-CE4E-44D3-8254-6F06225E8AC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4" name="正方形/長方形 623">
          <a:extLst>
            <a:ext uri="{FF2B5EF4-FFF2-40B4-BE49-F238E27FC236}">
              <a16:creationId xmlns:a16="http://schemas.microsoft.com/office/drawing/2014/main" id="{76C9FECE-4525-4A6C-8DB6-45ADDE5AAB53}"/>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5" name="正方形/長方形 624">
          <a:extLst>
            <a:ext uri="{FF2B5EF4-FFF2-40B4-BE49-F238E27FC236}">
              <a16:creationId xmlns:a16="http://schemas.microsoft.com/office/drawing/2014/main" id="{55F269F4-663B-4DA6-9708-7FF9F4E32DE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6" name="正方形/長方形 625">
          <a:extLst>
            <a:ext uri="{FF2B5EF4-FFF2-40B4-BE49-F238E27FC236}">
              <a16:creationId xmlns:a16="http://schemas.microsoft.com/office/drawing/2014/main" id="{60830D27-476D-4FE7-99AC-FA3B15A0727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7" name="正方形/長方形 626">
          <a:extLst>
            <a:ext uri="{FF2B5EF4-FFF2-40B4-BE49-F238E27FC236}">
              <a16:creationId xmlns:a16="http://schemas.microsoft.com/office/drawing/2014/main" id="{90124AFD-6C52-4D41-9056-9C1DA63B4A4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8" name="テキスト ボックス 627">
          <a:extLst>
            <a:ext uri="{FF2B5EF4-FFF2-40B4-BE49-F238E27FC236}">
              <a16:creationId xmlns:a16="http://schemas.microsoft.com/office/drawing/2014/main" id="{66C3FCC9-6194-4547-968C-0DA57BE00CD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9" name="直線コネクタ 628">
          <a:extLst>
            <a:ext uri="{FF2B5EF4-FFF2-40B4-BE49-F238E27FC236}">
              <a16:creationId xmlns:a16="http://schemas.microsoft.com/office/drawing/2014/main" id="{C000B558-6B41-4471-89D1-923226BBD0B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0" name="テキスト ボックス 629">
          <a:extLst>
            <a:ext uri="{FF2B5EF4-FFF2-40B4-BE49-F238E27FC236}">
              <a16:creationId xmlns:a16="http://schemas.microsoft.com/office/drawing/2014/main" id="{81520850-A374-4C87-AC45-1FA30F5BB7C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1" name="直線コネクタ 630">
          <a:extLst>
            <a:ext uri="{FF2B5EF4-FFF2-40B4-BE49-F238E27FC236}">
              <a16:creationId xmlns:a16="http://schemas.microsoft.com/office/drawing/2014/main" id="{68E804CC-672B-48A5-8104-FBBF68C6A68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2" name="テキスト ボックス 631">
          <a:extLst>
            <a:ext uri="{FF2B5EF4-FFF2-40B4-BE49-F238E27FC236}">
              <a16:creationId xmlns:a16="http://schemas.microsoft.com/office/drawing/2014/main" id="{CBE9E1F3-20C0-4A26-9835-65B03D3D8FB6}"/>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3" name="直線コネクタ 632">
          <a:extLst>
            <a:ext uri="{FF2B5EF4-FFF2-40B4-BE49-F238E27FC236}">
              <a16:creationId xmlns:a16="http://schemas.microsoft.com/office/drawing/2014/main" id="{2152CD15-01AC-46C4-87FB-A5DDAD8C5D3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4" name="テキスト ボックス 633">
          <a:extLst>
            <a:ext uri="{FF2B5EF4-FFF2-40B4-BE49-F238E27FC236}">
              <a16:creationId xmlns:a16="http://schemas.microsoft.com/office/drawing/2014/main" id="{DDB754CB-07E1-45A5-9D69-22E03F32F59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5" name="直線コネクタ 634">
          <a:extLst>
            <a:ext uri="{FF2B5EF4-FFF2-40B4-BE49-F238E27FC236}">
              <a16:creationId xmlns:a16="http://schemas.microsoft.com/office/drawing/2014/main" id="{135C0094-54C9-4B35-B57A-CC239B8BA671}"/>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6" name="テキスト ボックス 635">
          <a:extLst>
            <a:ext uri="{FF2B5EF4-FFF2-40B4-BE49-F238E27FC236}">
              <a16:creationId xmlns:a16="http://schemas.microsoft.com/office/drawing/2014/main" id="{6487007A-D396-4FDE-ADBB-B5089F27FDF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7" name="直線コネクタ 636">
          <a:extLst>
            <a:ext uri="{FF2B5EF4-FFF2-40B4-BE49-F238E27FC236}">
              <a16:creationId xmlns:a16="http://schemas.microsoft.com/office/drawing/2014/main" id="{876F86A4-D303-4E18-8922-7F09A1E3317D}"/>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8" name="テキスト ボックス 637">
          <a:extLst>
            <a:ext uri="{FF2B5EF4-FFF2-40B4-BE49-F238E27FC236}">
              <a16:creationId xmlns:a16="http://schemas.microsoft.com/office/drawing/2014/main" id="{71B98610-2E30-429E-9C70-50A89950805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9" name="直線コネクタ 638">
          <a:extLst>
            <a:ext uri="{FF2B5EF4-FFF2-40B4-BE49-F238E27FC236}">
              <a16:creationId xmlns:a16="http://schemas.microsoft.com/office/drawing/2014/main" id="{3E6E6FAC-0253-462A-9C94-1247F76C5A1D}"/>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0" name="テキスト ボックス 639">
          <a:extLst>
            <a:ext uri="{FF2B5EF4-FFF2-40B4-BE49-F238E27FC236}">
              <a16:creationId xmlns:a16="http://schemas.microsoft.com/office/drawing/2014/main" id="{DF932AF3-1BFD-43AF-B0FC-453C733550FA}"/>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1" name="直線コネクタ 640">
          <a:extLst>
            <a:ext uri="{FF2B5EF4-FFF2-40B4-BE49-F238E27FC236}">
              <a16:creationId xmlns:a16="http://schemas.microsoft.com/office/drawing/2014/main" id="{D49AF534-34AA-46A1-B4B1-F02BF1893E0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2" name="テキスト ボックス 641">
          <a:extLst>
            <a:ext uri="{FF2B5EF4-FFF2-40B4-BE49-F238E27FC236}">
              <a16:creationId xmlns:a16="http://schemas.microsoft.com/office/drawing/2014/main" id="{06E95019-9097-4480-AEB0-D380297AC79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3" name="直線コネクタ 642">
          <a:extLst>
            <a:ext uri="{FF2B5EF4-FFF2-40B4-BE49-F238E27FC236}">
              <a16:creationId xmlns:a16="http://schemas.microsoft.com/office/drawing/2014/main" id="{BE996594-2F2B-47B1-B2C9-348437C813A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DC5C2E13-4728-4A17-889C-A9F8982A18D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645" name="直線コネクタ 644">
          <a:extLst>
            <a:ext uri="{FF2B5EF4-FFF2-40B4-BE49-F238E27FC236}">
              <a16:creationId xmlns:a16="http://schemas.microsoft.com/office/drawing/2014/main" id="{5E053427-3BE1-48DC-BF9A-C4B0FE87B266}"/>
            </a:ext>
          </a:extLst>
        </xdr:cNvPr>
        <xdr:cNvCxnSpPr/>
      </xdr:nvCxnSpPr>
      <xdr:spPr>
        <a:xfrm flipV="1">
          <a:off x="16318864" y="1346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6" name="【児童館】&#10;有形固定資産減価償却率最小値テキスト">
          <a:extLst>
            <a:ext uri="{FF2B5EF4-FFF2-40B4-BE49-F238E27FC236}">
              <a16:creationId xmlns:a16="http://schemas.microsoft.com/office/drawing/2014/main" id="{CA48AA07-9172-4684-95AF-121EE9D6DC2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7" name="直線コネクタ 646">
          <a:extLst>
            <a:ext uri="{FF2B5EF4-FFF2-40B4-BE49-F238E27FC236}">
              <a16:creationId xmlns:a16="http://schemas.microsoft.com/office/drawing/2014/main" id="{2F588D87-251B-43DD-A459-38682369A1B2}"/>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648" name="【児童館】&#10;有形固定資産減価償却率最大値テキスト">
          <a:extLst>
            <a:ext uri="{FF2B5EF4-FFF2-40B4-BE49-F238E27FC236}">
              <a16:creationId xmlns:a16="http://schemas.microsoft.com/office/drawing/2014/main" id="{5CEAE2F4-5790-460B-99FD-BA367650A63F}"/>
            </a:ext>
          </a:extLst>
        </xdr:cNvPr>
        <xdr:cNvSpPr txBox="1"/>
      </xdr:nvSpPr>
      <xdr:spPr>
        <a:xfrm>
          <a:off x="16357600" y="1323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649" name="直線コネクタ 648">
          <a:extLst>
            <a:ext uri="{FF2B5EF4-FFF2-40B4-BE49-F238E27FC236}">
              <a16:creationId xmlns:a16="http://schemas.microsoft.com/office/drawing/2014/main" id="{1B6838C5-1D01-4EF1-93E2-CDE8CE9F9D3F}"/>
            </a:ext>
          </a:extLst>
        </xdr:cNvPr>
        <xdr:cNvCxnSpPr/>
      </xdr:nvCxnSpPr>
      <xdr:spPr>
        <a:xfrm>
          <a:off x="16230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147338</xdr:rowOff>
    </xdr:from>
    <xdr:ext cx="405111" cy="259045"/>
    <xdr:sp macro="" textlink="">
      <xdr:nvSpPr>
        <xdr:cNvPr id="650" name="【児童館】&#10;有形固定資産減価償却率平均値テキスト">
          <a:extLst>
            <a:ext uri="{FF2B5EF4-FFF2-40B4-BE49-F238E27FC236}">
              <a16:creationId xmlns:a16="http://schemas.microsoft.com/office/drawing/2014/main" id="{1A429785-6B99-43CA-8E0F-AE0EA1270A51}"/>
            </a:ext>
          </a:extLst>
        </xdr:cNvPr>
        <xdr:cNvSpPr txBox="1"/>
      </xdr:nvSpPr>
      <xdr:spPr>
        <a:xfrm>
          <a:off x="16357600" y="1403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651" name="フローチャート: 判断 650">
          <a:extLst>
            <a:ext uri="{FF2B5EF4-FFF2-40B4-BE49-F238E27FC236}">
              <a16:creationId xmlns:a16="http://schemas.microsoft.com/office/drawing/2014/main" id="{D8324AA6-109B-4E99-B820-67F5354AFCF1}"/>
            </a:ext>
          </a:extLst>
        </xdr:cNvPr>
        <xdr:cNvSpPr/>
      </xdr:nvSpPr>
      <xdr:spPr>
        <a:xfrm>
          <a:off x="16268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652" name="フローチャート: 判断 651">
          <a:extLst>
            <a:ext uri="{FF2B5EF4-FFF2-40B4-BE49-F238E27FC236}">
              <a16:creationId xmlns:a16="http://schemas.microsoft.com/office/drawing/2014/main" id="{301C2F7D-E459-4930-AED0-677462A02BD7}"/>
            </a:ext>
          </a:extLst>
        </xdr:cNvPr>
        <xdr:cNvSpPr/>
      </xdr:nvSpPr>
      <xdr:spPr>
        <a:xfrm>
          <a:off x="15430500"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653" name="フローチャート: 判断 652">
          <a:extLst>
            <a:ext uri="{FF2B5EF4-FFF2-40B4-BE49-F238E27FC236}">
              <a16:creationId xmlns:a16="http://schemas.microsoft.com/office/drawing/2014/main" id="{FA988C98-36A5-4D1F-ABEB-F96F24805B36}"/>
            </a:ext>
          </a:extLst>
        </xdr:cNvPr>
        <xdr:cNvSpPr/>
      </xdr:nvSpPr>
      <xdr:spPr>
        <a:xfrm>
          <a:off x="145415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654" name="フローチャート: 判断 653">
          <a:extLst>
            <a:ext uri="{FF2B5EF4-FFF2-40B4-BE49-F238E27FC236}">
              <a16:creationId xmlns:a16="http://schemas.microsoft.com/office/drawing/2014/main" id="{ABD17F2D-9B8C-4168-90A0-E9EF23E38043}"/>
            </a:ext>
          </a:extLst>
        </xdr:cNvPr>
        <xdr:cNvSpPr/>
      </xdr:nvSpPr>
      <xdr:spPr>
        <a:xfrm>
          <a:off x="13652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655" name="フローチャート: 判断 654">
          <a:extLst>
            <a:ext uri="{FF2B5EF4-FFF2-40B4-BE49-F238E27FC236}">
              <a16:creationId xmlns:a16="http://schemas.microsoft.com/office/drawing/2014/main" id="{A98F4F5B-1381-41F3-B7E4-1E0870A553B0}"/>
            </a:ext>
          </a:extLst>
        </xdr:cNvPr>
        <xdr:cNvSpPr/>
      </xdr:nvSpPr>
      <xdr:spPr>
        <a:xfrm>
          <a:off x="12763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1922CB83-2A22-4B41-8745-7A3FC817D98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5DE087D9-9468-4BB0-A783-58C763FFBC9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56366846-B605-437C-B3BE-ABF5F822693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649CF61-6453-4BB1-95D8-04CAA835D5A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6E02040F-E8F0-4ADD-81FC-3ECEB2B44D6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661" name="楕円 660">
          <a:extLst>
            <a:ext uri="{FF2B5EF4-FFF2-40B4-BE49-F238E27FC236}">
              <a16:creationId xmlns:a16="http://schemas.microsoft.com/office/drawing/2014/main" id="{609E4403-4448-4212-959E-6E6D8D115938}"/>
            </a:ext>
          </a:extLst>
        </xdr:cNvPr>
        <xdr:cNvSpPr/>
      </xdr:nvSpPr>
      <xdr:spPr>
        <a:xfrm>
          <a:off x="162687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662" name="【児童館】&#10;有形固定資産減価償却率該当値テキスト">
          <a:extLst>
            <a:ext uri="{FF2B5EF4-FFF2-40B4-BE49-F238E27FC236}">
              <a16:creationId xmlns:a16="http://schemas.microsoft.com/office/drawing/2014/main" id="{2C7FD4B0-5981-4798-B341-CFCB069E4904}"/>
            </a:ext>
          </a:extLst>
        </xdr:cNvPr>
        <xdr:cNvSpPr txBox="1"/>
      </xdr:nvSpPr>
      <xdr:spPr>
        <a:xfrm>
          <a:off x="16357600" y="14777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63" name="楕円 662">
          <a:extLst>
            <a:ext uri="{FF2B5EF4-FFF2-40B4-BE49-F238E27FC236}">
              <a16:creationId xmlns:a16="http://schemas.microsoft.com/office/drawing/2014/main" id="{08287F2F-3413-4A37-890F-1561FE3C7A53}"/>
            </a:ext>
          </a:extLst>
        </xdr:cNvPr>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168729</xdr:rowOff>
    </xdr:from>
    <xdr:to>
      <xdr:col>85</xdr:col>
      <xdr:colOff>127000</xdr:colOff>
      <xdr:row>86</xdr:row>
      <xdr:rowOff>168729</xdr:rowOff>
    </xdr:to>
    <xdr:cxnSp macro="">
      <xdr:nvCxnSpPr>
        <xdr:cNvPr id="664" name="直線コネクタ 663">
          <a:extLst>
            <a:ext uri="{FF2B5EF4-FFF2-40B4-BE49-F238E27FC236}">
              <a16:creationId xmlns:a16="http://schemas.microsoft.com/office/drawing/2014/main" id="{D8297A22-83E2-4B62-9DBA-10BD42273D8C}"/>
            </a:ext>
          </a:extLst>
        </xdr:cNvPr>
        <xdr:cNvCxnSpPr/>
      </xdr:nvCxnSpPr>
      <xdr:spPr>
        <a:xfrm>
          <a:off x="15481300" y="1491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65" name="楕円 664">
          <a:extLst>
            <a:ext uri="{FF2B5EF4-FFF2-40B4-BE49-F238E27FC236}">
              <a16:creationId xmlns:a16="http://schemas.microsoft.com/office/drawing/2014/main" id="{4130385C-747C-4D59-AE20-5B01CEE4E251}"/>
            </a:ext>
          </a:extLst>
        </xdr:cNvPr>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666" name="直線コネクタ 665">
          <a:extLst>
            <a:ext uri="{FF2B5EF4-FFF2-40B4-BE49-F238E27FC236}">
              <a16:creationId xmlns:a16="http://schemas.microsoft.com/office/drawing/2014/main" id="{15CF851D-6EB8-4E22-A168-539312208A40}"/>
            </a:ext>
          </a:extLst>
        </xdr:cNvPr>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67" name="楕円 666">
          <a:extLst>
            <a:ext uri="{FF2B5EF4-FFF2-40B4-BE49-F238E27FC236}">
              <a16:creationId xmlns:a16="http://schemas.microsoft.com/office/drawing/2014/main" id="{F2272F54-8D17-4F20-A166-1689CB2049BC}"/>
            </a:ext>
          </a:extLst>
        </xdr:cNvPr>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68" name="直線コネクタ 667">
          <a:extLst>
            <a:ext uri="{FF2B5EF4-FFF2-40B4-BE49-F238E27FC236}">
              <a16:creationId xmlns:a16="http://schemas.microsoft.com/office/drawing/2014/main" id="{9A2F1897-7D00-4CF2-825C-D357E32332AF}"/>
            </a:ext>
          </a:extLst>
        </xdr:cNvPr>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69" name="楕円 668">
          <a:extLst>
            <a:ext uri="{FF2B5EF4-FFF2-40B4-BE49-F238E27FC236}">
              <a16:creationId xmlns:a16="http://schemas.microsoft.com/office/drawing/2014/main" id="{D3959871-FEE0-420F-A6EF-25C21BC495C1}"/>
            </a:ext>
          </a:extLst>
        </xdr:cNvPr>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70" name="直線コネクタ 669">
          <a:extLst>
            <a:ext uri="{FF2B5EF4-FFF2-40B4-BE49-F238E27FC236}">
              <a16:creationId xmlns:a16="http://schemas.microsoft.com/office/drawing/2014/main" id="{4CAFACA0-193C-41BE-9408-1B9D85428B3D}"/>
            </a:ext>
          </a:extLst>
        </xdr:cNvPr>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33582</xdr:rowOff>
    </xdr:from>
    <xdr:ext cx="405111" cy="259045"/>
    <xdr:sp macro="" textlink="">
      <xdr:nvSpPr>
        <xdr:cNvPr id="671" name="n_1aveValue【児童館】&#10;有形固定資産減価償却率">
          <a:extLst>
            <a:ext uri="{FF2B5EF4-FFF2-40B4-BE49-F238E27FC236}">
              <a16:creationId xmlns:a16="http://schemas.microsoft.com/office/drawing/2014/main" id="{2A8A07D3-28E4-4C39-86F6-3C333AF11705}"/>
            </a:ext>
          </a:extLst>
        </xdr:cNvPr>
        <xdr:cNvSpPr txBox="1"/>
      </xdr:nvSpPr>
      <xdr:spPr>
        <a:xfrm>
          <a:off x="15266044" y="1392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92364</xdr:rowOff>
    </xdr:from>
    <xdr:ext cx="405111" cy="259045"/>
    <xdr:sp macro="" textlink="">
      <xdr:nvSpPr>
        <xdr:cNvPr id="672" name="n_2aveValue【児童館】&#10;有形固定資産減価償却率">
          <a:extLst>
            <a:ext uri="{FF2B5EF4-FFF2-40B4-BE49-F238E27FC236}">
              <a16:creationId xmlns:a16="http://schemas.microsoft.com/office/drawing/2014/main" id="{B7C96481-D8F9-49DF-821B-145A270CA2E8}"/>
            </a:ext>
          </a:extLst>
        </xdr:cNvPr>
        <xdr:cNvSpPr txBox="1"/>
      </xdr:nvSpPr>
      <xdr:spPr>
        <a:xfrm>
          <a:off x="14389744" y="1397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54808</xdr:rowOff>
    </xdr:from>
    <xdr:ext cx="405111" cy="259045"/>
    <xdr:sp macro="" textlink="">
      <xdr:nvSpPr>
        <xdr:cNvPr id="673" name="n_3aveValue【児童館】&#10;有形固定資産減価償却率">
          <a:extLst>
            <a:ext uri="{FF2B5EF4-FFF2-40B4-BE49-F238E27FC236}">
              <a16:creationId xmlns:a16="http://schemas.microsoft.com/office/drawing/2014/main" id="{FA3E1F68-62D5-4293-B20A-ECD7ED27AD72}"/>
            </a:ext>
          </a:extLst>
        </xdr:cNvPr>
        <xdr:cNvSpPr txBox="1"/>
      </xdr:nvSpPr>
      <xdr:spPr>
        <a:xfrm>
          <a:off x="135007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674" name="n_4aveValue【児童館】&#10;有形固定資産減価償却率">
          <a:extLst>
            <a:ext uri="{FF2B5EF4-FFF2-40B4-BE49-F238E27FC236}">
              <a16:creationId xmlns:a16="http://schemas.microsoft.com/office/drawing/2014/main" id="{20C6D850-084D-48B0-AA24-86938C8AB9D9}"/>
            </a:ext>
          </a:extLst>
        </xdr:cNvPr>
        <xdr:cNvSpPr txBox="1"/>
      </xdr:nvSpPr>
      <xdr:spPr>
        <a:xfrm>
          <a:off x="12611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75" name="n_1mainValue【児童館】&#10;有形固定資産減価償却率">
          <a:extLst>
            <a:ext uri="{FF2B5EF4-FFF2-40B4-BE49-F238E27FC236}">
              <a16:creationId xmlns:a16="http://schemas.microsoft.com/office/drawing/2014/main" id="{2F6A75C3-3F70-4E7D-BB0D-8B12FB16B3A0}"/>
            </a:ext>
          </a:extLst>
        </xdr:cNvPr>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76" name="n_2mainValue【児童館】&#10;有形固定資産減価償却率">
          <a:extLst>
            <a:ext uri="{FF2B5EF4-FFF2-40B4-BE49-F238E27FC236}">
              <a16:creationId xmlns:a16="http://schemas.microsoft.com/office/drawing/2014/main" id="{AE76E3FE-6293-42C1-882C-37E0C61F05AD}"/>
            </a:ext>
          </a:extLst>
        </xdr:cNvPr>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77" name="n_3mainValue【児童館】&#10;有形固定資産減価償却率">
          <a:extLst>
            <a:ext uri="{FF2B5EF4-FFF2-40B4-BE49-F238E27FC236}">
              <a16:creationId xmlns:a16="http://schemas.microsoft.com/office/drawing/2014/main" id="{85150C8B-0672-461F-B6D6-C18C3E31E763}"/>
            </a:ext>
          </a:extLst>
        </xdr:cNvPr>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78" name="n_4mainValue【児童館】&#10;有形固定資産減価償却率">
          <a:extLst>
            <a:ext uri="{FF2B5EF4-FFF2-40B4-BE49-F238E27FC236}">
              <a16:creationId xmlns:a16="http://schemas.microsoft.com/office/drawing/2014/main" id="{5AB594FA-54F5-4A7D-BD95-F33691C7809D}"/>
            </a:ext>
          </a:extLst>
        </xdr:cNvPr>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7F12E74C-6766-433A-A682-894341E9813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5BBAC06F-D84F-44C2-BD46-C6D9A6060BB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3667B6EF-C249-434F-85D2-D9C5814A0B7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39425F45-4C76-4C37-837F-924AD152867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F9058DEF-A350-452C-B95F-4A8BADBA47A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A717A064-2236-48FF-B1BC-C40FEA9F0CC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829CC84A-6CA3-4E70-9C92-D8B244EE465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98E02D3B-19E5-4F5D-8577-78A3346AB09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135E04A8-149B-434D-A56E-749EA8C9656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9423ECDD-D1CE-43B5-91B9-280755121219}"/>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9" name="直線コネクタ 688">
          <a:extLst>
            <a:ext uri="{FF2B5EF4-FFF2-40B4-BE49-F238E27FC236}">
              <a16:creationId xmlns:a16="http://schemas.microsoft.com/office/drawing/2014/main" id="{9C0BFEBE-37D0-4FF5-AC41-11E9B3A9A81B}"/>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0" name="テキスト ボックス 689">
          <a:extLst>
            <a:ext uri="{FF2B5EF4-FFF2-40B4-BE49-F238E27FC236}">
              <a16:creationId xmlns:a16="http://schemas.microsoft.com/office/drawing/2014/main" id="{AC2E16A0-923C-49B3-9BBC-3E897E8EF56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1" name="直線コネクタ 690">
          <a:extLst>
            <a:ext uri="{FF2B5EF4-FFF2-40B4-BE49-F238E27FC236}">
              <a16:creationId xmlns:a16="http://schemas.microsoft.com/office/drawing/2014/main" id="{BC52FE89-D213-489E-ADB0-D49BFE6EAC2A}"/>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2" name="テキスト ボックス 691">
          <a:extLst>
            <a:ext uri="{FF2B5EF4-FFF2-40B4-BE49-F238E27FC236}">
              <a16:creationId xmlns:a16="http://schemas.microsoft.com/office/drawing/2014/main" id="{0CF6F8EF-58AC-4C23-8B43-467C00B9CD62}"/>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3" name="直線コネクタ 692">
          <a:extLst>
            <a:ext uri="{FF2B5EF4-FFF2-40B4-BE49-F238E27FC236}">
              <a16:creationId xmlns:a16="http://schemas.microsoft.com/office/drawing/2014/main" id="{C8EA798F-63AB-4A05-87CF-DA326097090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4" name="テキスト ボックス 693">
          <a:extLst>
            <a:ext uri="{FF2B5EF4-FFF2-40B4-BE49-F238E27FC236}">
              <a16:creationId xmlns:a16="http://schemas.microsoft.com/office/drawing/2014/main" id="{DA31FBAB-2A2B-42D3-A3F5-3572ED05128C}"/>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5" name="直線コネクタ 694">
          <a:extLst>
            <a:ext uri="{FF2B5EF4-FFF2-40B4-BE49-F238E27FC236}">
              <a16:creationId xmlns:a16="http://schemas.microsoft.com/office/drawing/2014/main" id="{684A0602-AA8B-45BA-B6C8-89772911462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6" name="テキスト ボックス 695">
          <a:extLst>
            <a:ext uri="{FF2B5EF4-FFF2-40B4-BE49-F238E27FC236}">
              <a16:creationId xmlns:a16="http://schemas.microsoft.com/office/drawing/2014/main" id="{BC9D92DA-7526-4810-82F1-D5A4067C06E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7" name="直線コネクタ 696">
          <a:extLst>
            <a:ext uri="{FF2B5EF4-FFF2-40B4-BE49-F238E27FC236}">
              <a16:creationId xmlns:a16="http://schemas.microsoft.com/office/drawing/2014/main" id="{C885EBCD-617D-4EFE-9029-0012F0A0DF5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8" name="テキスト ボックス 697">
          <a:extLst>
            <a:ext uri="{FF2B5EF4-FFF2-40B4-BE49-F238E27FC236}">
              <a16:creationId xmlns:a16="http://schemas.microsoft.com/office/drawing/2014/main" id="{DC679F6F-5EBB-4C66-A6C9-58552ECFFEA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9" name="【児童館】&#10;一人当たり面積グラフ枠">
          <a:extLst>
            <a:ext uri="{FF2B5EF4-FFF2-40B4-BE49-F238E27FC236}">
              <a16:creationId xmlns:a16="http://schemas.microsoft.com/office/drawing/2014/main" id="{7A6A187F-D479-48E4-B3BA-CBB8D344E6D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00" name="直線コネクタ 699">
          <a:extLst>
            <a:ext uri="{FF2B5EF4-FFF2-40B4-BE49-F238E27FC236}">
              <a16:creationId xmlns:a16="http://schemas.microsoft.com/office/drawing/2014/main" id="{6765A5D6-FA95-4C2E-8347-8F3C119C89BD}"/>
            </a:ext>
          </a:extLst>
        </xdr:cNvPr>
        <xdr:cNvCxnSpPr/>
      </xdr:nvCxnSpPr>
      <xdr:spPr>
        <a:xfrm flipV="1">
          <a:off x="22160864" y="135209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1" name="【児童館】&#10;一人当たり面積最小値テキスト">
          <a:extLst>
            <a:ext uri="{FF2B5EF4-FFF2-40B4-BE49-F238E27FC236}">
              <a16:creationId xmlns:a16="http://schemas.microsoft.com/office/drawing/2014/main" id="{59057D7D-6B7E-4492-8FDC-115F8EF029D3}"/>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2" name="直線コネクタ 701">
          <a:extLst>
            <a:ext uri="{FF2B5EF4-FFF2-40B4-BE49-F238E27FC236}">
              <a16:creationId xmlns:a16="http://schemas.microsoft.com/office/drawing/2014/main" id="{179FC18A-2F01-472D-90A5-A5D00D587DAB}"/>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703" name="【児童館】&#10;一人当たり面積最大値テキスト">
          <a:extLst>
            <a:ext uri="{FF2B5EF4-FFF2-40B4-BE49-F238E27FC236}">
              <a16:creationId xmlns:a16="http://schemas.microsoft.com/office/drawing/2014/main" id="{C3056D7C-341A-4321-B54A-7283E8F94C9C}"/>
            </a:ext>
          </a:extLst>
        </xdr:cNvPr>
        <xdr:cNvSpPr txBox="1"/>
      </xdr:nvSpPr>
      <xdr:spPr>
        <a:xfrm>
          <a:off x="22199600" y="132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704" name="直線コネクタ 703">
          <a:extLst>
            <a:ext uri="{FF2B5EF4-FFF2-40B4-BE49-F238E27FC236}">
              <a16:creationId xmlns:a16="http://schemas.microsoft.com/office/drawing/2014/main" id="{9E34FEAB-3E8F-44F3-AB23-CB358CF5CF9A}"/>
            </a:ext>
          </a:extLst>
        </xdr:cNvPr>
        <xdr:cNvCxnSpPr/>
      </xdr:nvCxnSpPr>
      <xdr:spPr>
        <a:xfrm>
          <a:off x="22072600" y="1352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92473</xdr:rowOff>
    </xdr:from>
    <xdr:ext cx="469744" cy="259045"/>
    <xdr:sp macro="" textlink="">
      <xdr:nvSpPr>
        <xdr:cNvPr id="705" name="【児童館】&#10;一人当たり面積平均値テキスト">
          <a:extLst>
            <a:ext uri="{FF2B5EF4-FFF2-40B4-BE49-F238E27FC236}">
              <a16:creationId xmlns:a16="http://schemas.microsoft.com/office/drawing/2014/main" id="{2BFDB873-590D-4CCC-91AB-1E7DB0EADB4D}"/>
            </a:ext>
          </a:extLst>
        </xdr:cNvPr>
        <xdr:cNvSpPr txBox="1"/>
      </xdr:nvSpPr>
      <xdr:spPr>
        <a:xfrm>
          <a:off x="22199600" y="1432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706" name="フローチャート: 判断 705">
          <a:extLst>
            <a:ext uri="{FF2B5EF4-FFF2-40B4-BE49-F238E27FC236}">
              <a16:creationId xmlns:a16="http://schemas.microsoft.com/office/drawing/2014/main" id="{C656FEE8-083E-4D8D-B323-2E2D4DE97F3A}"/>
            </a:ext>
          </a:extLst>
        </xdr:cNvPr>
        <xdr:cNvSpPr/>
      </xdr:nvSpPr>
      <xdr:spPr>
        <a:xfrm>
          <a:off x="22110700" y="14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707" name="フローチャート: 判断 706">
          <a:extLst>
            <a:ext uri="{FF2B5EF4-FFF2-40B4-BE49-F238E27FC236}">
              <a16:creationId xmlns:a16="http://schemas.microsoft.com/office/drawing/2014/main" id="{EA08870E-719C-458D-A6A4-BC223DF47F94}"/>
            </a:ext>
          </a:extLst>
        </xdr:cNvPr>
        <xdr:cNvSpPr/>
      </xdr:nvSpPr>
      <xdr:spPr>
        <a:xfrm>
          <a:off x="21272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708" name="フローチャート: 判断 707">
          <a:extLst>
            <a:ext uri="{FF2B5EF4-FFF2-40B4-BE49-F238E27FC236}">
              <a16:creationId xmlns:a16="http://schemas.microsoft.com/office/drawing/2014/main" id="{2D2CC16F-AA87-4DBC-91F3-32C875697386}"/>
            </a:ext>
          </a:extLst>
        </xdr:cNvPr>
        <xdr:cNvSpPr/>
      </xdr:nvSpPr>
      <xdr:spPr>
        <a:xfrm>
          <a:off x="20383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709" name="フローチャート: 判断 708">
          <a:extLst>
            <a:ext uri="{FF2B5EF4-FFF2-40B4-BE49-F238E27FC236}">
              <a16:creationId xmlns:a16="http://schemas.microsoft.com/office/drawing/2014/main" id="{CFBA5022-2AD6-42E7-B243-92B44623E6E0}"/>
            </a:ext>
          </a:extLst>
        </xdr:cNvPr>
        <xdr:cNvSpPr/>
      </xdr:nvSpPr>
      <xdr:spPr>
        <a:xfrm>
          <a:off x="1949450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710" name="フローチャート: 判断 709">
          <a:extLst>
            <a:ext uri="{FF2B5EF4-FFF2-40B4-BE49-F238E27FC236}">
              <a16:creationId xmlns:a16="http://schemas.microsoft.com/office/drawing/2014/main" id="{1158767A-B513-4432-955B-DA86C2AEBEA2}"/>
            </a:ext>
          </a:extLst>
        </xdr:cNvPr>
        <xdr:cNvSpPr/>
      </xdr:nvSpPr>
      <xdr:spPr>
        <a:xfrm>
          <a:off x="186055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8B1EE9D-4023-4934-9EC0-C451277FCCEE}"/>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6198644D-4C2D-4560-A3F5-117CB728128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608CE79C-5067-4058-992C-2D583C552C6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67835E59-FF0B-4F03-BC74-5F8FCBDA99B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EC8E7754-1129-4598-AFB6-EE47F092A49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129032</xdr:rowOff>
    </xdr:from>
    <xdr:to>
      <xdr:col>116</xdr:col>
      <xdr:colOff>114300</xdr:colOff>
      <xdr:row>85</xdr:row>
      <xdr:rowOff>59182</xdr:rowOff>
    </xdr:to>
    <xdr:sp macro="" textlink="">
      <xdr:nvSpPr>
        <xdr:cNvPr id="716" name="楕円 715">
          <a:extLst>
            <a:ext uri="{FF2B5EF4-FFF2-40B4-BE49-F238E27FC236}">
              <a16:creationId xmlns:a16="http://schemas.microsoft.com/office/drawing/2014/main" id="{3C72DE88-2E54-4A02-826B-8202945CECB8}"/>
            </a:ext>
          </a:extLst>
        </xdr:cNvPr>
        <xdr:cNvSpPr/>
      </xdr:nvSpPr>
      <xdr:spPr>
        <a:xfrm>
          <a:off x="22110700" y="1453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107459</xdr:rowOff>
    </xdr:from>
    <xdr:ext cx="469744" cy="259045"/>
    <xdr:sp macro="" textlink="">
      <xdr:nvSpPr>
        <xdr:cNvPr id="717" name="【児童館】&#10;一人当たり面積該当値テキスト">
          <a:extLst>
            <a:ext uri="{FF2B5EF4-FFF2-40B4-BE49-F238E27FC236}">
              <a16:creationId xmlns:a16="http://schemas.microsoft.com/office/drawing/2014/main" id="{B4BA9357-E9A9-46B0-B567-063CB9E73D96}"/>
            </a:ext>
          </a:extLst>
        </xdr:cNvPr>
        <xdr:cNvSpPr txBox="1"/>
      </xdr:nvSpPr>
      <xdr:spPr>
        <a:xfrm>
          <a:off x="22199600" y="1450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138176</xdr:rowOff>
    </xdr:from>
    <xdr:to>
      <xdr:col>112</xdr:col>
      <xdr:colOff>38100</xdr:colOff>
      <xdr:row>85</xdr:row>
      <xdr:rowOff>68326</xdr:rowOff>
    </xdr:to>
    <xdr:sp macro="" textlink="">
      <xdr:nvSpPr>
        <xdr:cNvPr id="718" name="楕円 717">
          <a:extLst>
            <a:ext uri="{FF2B5EF4-FFF2-40B4-BE49-F238E27FC236}">
              <a16:creationId xmlns:a16="http://schemas.microsoft.com/office/drawing/2014/main" id="{043626E1-04CA-4CFF-9FDF-735748DCB238}"/>
            </a:ext>
          </a:extLst>
        </xdr:cNvPr>
        <xdr:cNvSpPr/>
      </xdr:nvSpPr>
      <xdr:spPr>
        <a:xfrm>
          <a:off x="21272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8382</xdr:rowOff>
    </xdr:from>
    <xdr:to>
      <xdr:col>116</xdr:col>
      <xdr:colOff>63500</xdr:colOff>
      <xdr:row>85</xdr:row>
      <xdr:rowOff>17526</xdr:rowOff>
    </xdr:to>
    <xdr:cxnSp macro="">
      <xdr:nvCxnSpPr>
        <xdr:cNvPr id="719" name="直線コネクタ 718">
          <a:extLst>
            <a:ext uri="{FF2B5EF4-FFF2-40B4-BE49-F238E27FC236}">
              <a16:creationId xmlns:a16="http://schemas.microsoft.com/office/drawing/2014/main" id="{0C30EE27-DAF2-41A5-9007-C003AE8281CA}"/>
            </a:ext>
          </a:extLst>
        </xdr:cNvPr>
        <xdr:cNvCxnSpPr/>
      </xdr:nvCxnSpPr>
      <xdr:spPr>
        <a:xfrm flipV="1">
          <a:off x="21323300" y="145816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142748</xdr:rowOff>
    </xdr:from>
    <xdr:to>
      <xdr:col>107</xdr:col>
      <xdr:colOff>101600</xdr:colOff>
      <xdr:row>85</xdr:row>
      <xdr:rowOff>72898</xdr:rowOff>
    </xdr:to>
    <xdr:sp macro="" textlink="">
      <xdr:nvSpPr>
        <xdr:cNvPr id="720" name="楕円 719">
          <a:extLst>
            <a:ext uri="{FF2B5EF4-FFF2-40B4-BE49-F238E27FC236}">
              <a16:creationId xmlns:a16="http://schemas.microsoft.com/office/drawing/2014/main" id="{EA63C1D0-2ED9-4BC6-BF62-6F6F7B0B0A75}"/>
            </a:ext>
          </a:extLst>
        </xdr:cNvPr>
        <xdr:cNvSpPr/>
      </xdr:nvSpPr>
      <xdr:spPr>
        <a:xfrm>
          <a:off x="20383500" y="1454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17526</xdr:rowOff>
    </xdr:from>
    <xdr:to>
      <xdr:col>111</xdr:col>
      <xdr:colOff>177800</xdr:colOff>
      <xdr:row>85</xdr:row>
      <xdr:rowOff>22098</xdr:rowOff>
    </xdr:to>
    <xdr:cxnSp macro="">
      <xdr:nvCxnSpPr>
        <xdr:cNvPr id="721" name="直線コネクタ 720">
          <a:extLst>
            <a:ext uri="{FF2B5EF4-FFF2-40B4-BE49-F238E27FC236}">
              <a16:creationId xmlns:a16="http://schemas.microsoft.com/office/drawing/2014/main" id="{2CD5D131-7788-4B64-9BF9-3B5B5867DC38}"/>
            </a:ext>
          </a:extLst>
        </xdr:cNvPr>
        <xdr:cNvCxnSpPr/>
      </xdr:nvCxnSpPr>
      <xdr:spPr>
        <a:xfrm flipV="1">
          <a:off x="20434300" y="145907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147320</xdr:rowOff>
    </xdr:from>
    <xdr:to>
      <xdr:col>102</xdr:col>
      <xdr:colOff>165100</xdr:colOff>
      <xdr:row>85</xdr:row>
      <xdr:rowOff>77470</xdr:rowOff>
    </xdr:to>
    <xdr:sp macro="" textlink="">
      <xdr:nvSpPr>
        <xdr:cNvPr id="722" name="楕円 721">
          <a:extLst>
            <a:ext uri="{FF2B5EF4-FFF2-40B4-BE49-F238E27FC236}">
              <a16:creationId xmlns:a16="http://schemas.microsoft.com/office/drawing/2014/main" id="{EBF5F7D2-364D-4799-BACE-867C89E5B632}"/>
            </a:ext>
          </a:extLst>
        </xdr:cNvPr>
        <xdr:cNvSpPr/>
      </xdr:nvSpPr>
      <xdr:spPr>
        <a:xfrm>
          <a:off x="19494500" y="1454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22098</xdr:rowOff>
    </xdr:from>
    <xdr:to>
      <xdr:col>107</xdr:col>
      <xdr:colOff>50800</xdr:colOff>
      <xdr:row>85</xdr:row>
      <xdr:rowOff>26670</xdr:rowOff>
    </xdr:to>
    <xdr:cxnSp macro="">
      <xdr:nvCxnSpPr>
        <xdr:cNvPr id="723" name="直線コネクタ 722">
          <a:extLst>
            <a:ext uri="{FF2B5EF4-FFF2-40B4-BE49-F238E27FC236}">
              <a16:creationId xmlns:a16="http://schemas.microsoft.com/office/drawing/2014/main" id="{80411729-1707-4B3F-993E-3D6FA47FAC9F}"/>
            </a:ext>
          </a:extLst>
        </xdr:cNvPr>
        <xdr:cNvCxnSpPr/>
      </xdr:nvCxnSpPr>
      <xdr:spPr>
        <a:xfrm flipV="1">
          <a:off x="19545300" y="145953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151892</xdr:rowOff>
    </xdr:from>
    <xdr:to>
      <xdr:col>98</xdr:col>
      <xdr:colOff>38100</xdr:colOff>
      <xdr:row>85</xdr:row>
      <xdr:rowOff>82042</xdr:rowOff>
    </xdr:to>
    <xdr:sp macro="" textlink="">
      <xdr:nvSpPr>
        <xdr:cNvPr id="724" name="楕円 723">
          <a:extLst>
            <a:ext uri="{FF2B5EF4-FFF2-40B4-BE49-F238E27FC236}">
              <a16:creationId xmlns:a16="http://schemas.microsoft.com/office/drawing/2014/main" id="{254DBD6B-9091-48D9-8A0F-3DD69D90EC7C}"/>
            </a:ext>
          </a:extLst>
        </xdr:cNvPr>
        <xdr:cNvSpPr/>
      </xdr:nvSpPr>
      <xdr:spPr>
        <a:xfrm>
          <a:off x="18605500" y="1455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26670</xdr:rowOff>
    </xdr:from>
    <xdr:to>
      <xdr:col>102</xdr:col>
      <xdr:colOff>114300</xdr:colOff>
      <xdr:row>85</xdr:row>
      <xdr:rowOff>31242</xdr:rowOff>
    </xdr:to>
    <xdr:cxnSp macro="">
      <xdr:nvCxnSpPr>
        <xdr:cNvPr id="725" name="直線コネクタ 724">
          <a:extLst>
            <a:ext uri="{FF2B5EF4-FFF2-40B4-BE49-F238E27FC236}">
              <a16:creationId xmlns:a16="http://schemas.microsoft.com/office/drawing/2014/main" id="{12594380-2468-45D1-B1AB-F3629004BEF0}"/>
            </a:ext>
          </a:extLst>
        </xdr:cNvPr>
        <xdr:cNvCxnSpPr/>
      </xdr:nvCxnSpPr>
      <xdr:spPr>
        <a:xfrm flipV="1">
          <a:off x="18656300" y="1459992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11701</xdr:rowOff>
    </xdr:from>
    <xdr:ext cx="469744" cy="259045"/>
    <xdr:sp macro="" textlink="">
      <xdr:nvSpPr>
        <xdr:cNvPr id="726" name="n_1aveValue【児童館】&#10;一人当たり面積">
          <a:extLst>
            <a:ext uri="{FF2B5EF4-FFF2-40B4-BE49-F238E27FC236}">
              <a16:creationId xmlns:a16="http://schemas.microsoft.com/office/drawing/2014/main" id="{1500BFA8-8028-4D22-922C-1F69ADCBE903}"/>
            </a:ext>
          </a:extLst>
        </xdr:cNvPr>
        <xdr:cNvSpPr txBox="1"/>
      </xdr:nvSpPr>
      <xdr:spPr>
        <a:xfrm>
          <a:off x="21075727" y="1424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11701</xdr:rowOff>
    </xdr:from>
    <xdr:ext cx="469744" cy="259045"/>
    <xdr:sp macro="" textlink="">
      <xdr:nvSpPr>
        <xdr:cNvPr id="727" name="n_2aveValue【児童館】&#10;一人当たり面積">
          <a:extLst>
            <a:ext uri="{FF2B5EF4-FFF2-40B4-BE49-F238E27FC236}">
              <a16:creationId xmlns:a16="http://schemas.microsoft.com/office/drawing/2014/main" id="{9E65AB26-AD26-4997-AD39-DA13FF140A63}"/>
            </a:ext>
          </a:extLst>
        </xdr:cNvPr>
        <xdr:cNvSpPr txBox="1"/>
      </xdr:nvSpPr>
      <xdr:spPr>
        <a:xfrm>
          <a:off x="20199427" y="1424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7129</xdr:rowOff>
    </xdr:from>
    <xdr:ext cx="469744" cy="259045"/>
    <xdr:sp macro="" textlink="">
      <xdr:nvSpPr>
        <xdr:cNvPr id="728" name="n_3aveValue【児童館】&#10;一人当たり面積">
          <a:extLst>
            <a:ext uri="{FF2B5EF4-FFF2-40B4-BE49-F238E27FC236}">
              <a16:creationId xmlns:a16="http://schemas.microsoft.com/office/drawing/2014/main" id="{89940583-58DF-4CEC-9DCA-B7CBCB7E8064}"/>
            </a:ext>
          </a:extLst>
        </xdr:cNvPr>
        <xdr:cNvSpPr txBox="1"/>
      </xdr:nvSpPr>
      <xdr:spPr>
        <a:xfrm>
          <a:off x="19310427" y="1423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25416</xdr:rowOff>
    </xdr:from>
    <xdr:ext cx="469744" cy="259045"/>
    <xdr:sp macro="" textlink="">
      <xdr:nvSpPr>
        <xdr:cNvPr id="729" name="n_4aveValue【児童館】&#10;一人当たり面積">
          <a:extLst>
            <a:ext uri="{FF2B5EF4-FFF2-40B4-BE49-F238E27FC236}">
              <a16:creationId xmlns:a16="http://schemas.microsoft.com/office/drawing/2014/main" id="{F55EAD6F-4F89-4966-B5C5-054D66A9BD92}"/>
            </a:ext>
          </a:extLst>
        </xdr:cNvPr>
        <xdr:cNvSpPr txBox="1"/>
      </xdr:nvSpPr>
      <xdr:spPr>
        <a:xfrm>
          <a:off x="184214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59453</xdr:rowOff>
    </xdr:from>
    <xdr:ext cx="469744" cy="259045"/>
    <xdr:sp macro="" textlink="">
      <xdr:nvSpPr>
        <xdr:cNvPr id="730" name="n_1mainValue【児童館】&#10;一人当たり面積">
          <a:extLst>
            <a:ext uri="{FF2B5EF4-FFF2-40B4-BE49-F238E27FC236}">
              <a16:creationId xmlns:a16="http://schemas.microsoft.com/office/drawing/2014/main" id="{F992DCD6-4937-4928-A825-BBC2276AE1B4}"/>
            </a:ext>
          </a:extLst>
        </xdr:cNvPr>
        <xdr:cNvSpPr txBox="1"/>
      </xdr:nvSpPr>
      <xdr:spPr>
        <a:xfrm>
          <a:off x="210757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64025</xdr:rowOff>
    </xdr:from>
    <xdr:ext cx="469744" cy="259045"/>
    <xdr:sp macro="" textlink="">
      <xdr:nvSpPr>
        <xdr:cNvPr id="731" name="n_2mainValue【児童館】&#10;一人当たり面積">
          <a:extLst>
            <a:ext uri="{FF2B5EF4-FFF2-40B4-BE49-F238E27FC236}">
              <a16:creationId xmlns:a16="http://schemas.microsoft.com/office/drawing/2014/main" id="{065596D7-1D66-4FA7-B6C6-29C362738020}"/>
            </a:ext>
          </a:extLst>
        </xdr:cNvPr>
        <xdr:cNvSpPr txBox="1"/>
      </xdr:nvSpPr>
      <xdr:spPr>
        <a:xfrm>
          <a:off x="201994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68597</xdr:rowOff>
    </xdr:from>
    <xdr:ext cx="469744" cy="259045"/>
    <xdr:sp macro="" textlink="">
      <xdr:nvSpPr>
        <xdr:cNvPr id="732" name="n_3mainValue【児童館】&#10;一人当たり面積">
          <a:extLst>
            <a:ext uri="{FF2B5EF4-FFF2-40B4-BE49-F238E27FC236}">
              <a16:creationId xmlns:a16="http://schemas.microsoft.com/office/drawing/2014/main" id="{DEB0E0AE-5FEE-4A4B-9C39-982C300171B3}"/>
            </a:ext>
          </a:extLst>
        </xdr:cNvPr>
        <xdr:cNvSpPr txBox="1"/>
      </xdr:nvSpPr>
      <xdr:spPr>
        <a:xfrm>
          <a:off x="19310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73169</xdr:rowOff>
    </xdr:from>
    <xdr:ext cx="469744" cy="259045"/>
    <xdr:sp macro="" textlink="">
      <xdr:nvSpPr>
        <xdr:cNvPr id="733" name="n_4mainValue【児童館】&#10;一人当たり面積">
          <a:extLst>
            <a:ext uri="{FF2B5EF4-FFF2-40B4-BE49-F238E27FC236}">
              <a16:creationId xmlns:a16="http://schemas.microsoft.com/office/drawing/2014/main" id="{E83C8C84-111B-464F-9EB3-7DD69B60D5EB}"/>
            </a:ext>
          </a:extLst>
        </xdr:cNvPr>
        <xdr:cNvSpPr txBox="1"/>
      </xdr:nvSpPr>
      <xdr:spPr>
        <a:xfrm>
          <a:off x="18421427" y="14646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4" name="正方形/長方形 733">
          <a:extLst>
            <a:ext uri="{FF2B5EF4-FFF2-40B4-BE49-F238E27FC236}">
              <a16:creationId xmlns:a16="http://schemas.microsoft.com/office/drawing/2014/main" id="{B6EB76FC-7176-4456-8501-08F3C487BC7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5" name="正方形/長方形 734">
          <a:extLst>
            <a:ext uri="{FF2B5EF4-FFF2-40B4-BE49-F238E27FC236}">
              <a16:creationId xmlns:a16="http://schemas.microsoft.com/office/drawing/2014/main" id="{D6324281-F32D-4B84-95E7-688F5B157C6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6" name="正方形/長方形 735">
          <a:extLst>
            <a:ext uri="{FF2B5EF4-FFF2-40B4-BE49-F238E27FC236}">
              <a16:creationId xmlns:a16="http://schemas.microsoft.com/office/drawing/2014/main" id="{E60D4AE6-25F8-4AF6-956F-4353C3969EC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7" name="正方形/長方形 736">
          <a:extLst>
            <a:ext uri="{FF2B5EF4-FFF2-40B4-BE49-F238E27FC236}">
              <a16:creationId xmlns:a16="http://schemas.microsoft.com/office/drawing/2014/main" id="{E3AAABC1-EE2C-4A0E-B525-EC2DAE50BD0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8" name="正方形/長方形 737">
          <a:extLst>
            <a:ext uri="{FF2B5EF4-FFF2-40B4-BE49-F238E27FC236}">
              <a16:creationId xmlns:a16="http://schemas.microsoft.com/office/drawing/2014/main" id="{4A96F99B-BFA6-435F-B395-2D7434C8F8B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9" name="正方形/長方形 738">
          <a:extLst>
            <a:ext uri="{FF2B5EF4-FFF2-40B4-BE49-F238E27FC236}">
              <a16:creationId xmlns:a16="http://schemas.microsoft.com/office/drawing/2014/main" id="{9EF0A98A-6F16-45CF-B4A1-D68934A4CC3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0" name="正方形/長方形 739">
          <a:extLst>
            <a:ext uri="{FF2B5EF4-FFF2-40B4-BE49-F238E27FC236}">
              <a16:creationId xmlns:a16="http://schemas.microsoft.com/office/drawing/2014/main" id="{22A8726B-40A5-47CD-A456-43C6A427022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1" name="正方形/長方形 740">
          <a:extLst>
            <a:ext uri="{FF2B5EF4-FFF2-40B4-BE49-F238E27FC236}">
              <a16:creationId xmlns:a16="http://schemas.microsoft.com/office/drawing/2014/main" id="{D7BA8642-40F3-4D27-97F9-000BD2E7ED3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2" name="テキスト ボックス 741">
          <a:extLst>
            <a:ext uri="{FF2B5EF4-FFF2-40B4-BE49-F238E27FC236}">
              <a16:creationId xmlns:a16="http://schemas.microsoft.com/office/drawing/2014/main" id="{B691D466-813A-4EEF-B28D-BF0321EA82F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3" name="直線コネクタ 742">
          <a:extLst>
            <a:ext uri="{FF2B5EF4-FFF2-40B4-BE49-F238E27FC236}">
              <a16:creationId xmlns:a16="http://schemas.microsoft.com/office/drawing/2014/main" id="{72B036C1-D45F-489B-9526-A492880B41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4" name="テキスト ボックス 743">
          <a:extLst>
            <a:ext uri="{FF2B5EF4-FFF2-40B4-BE49-F238E27FC236}">
              <a16:creationId xmlns:a16="http://schemas.microsoft.com/office/drawing/2014/main" id="{57F49991-6DA1-48D8-B5BB-AC8FDADCEEA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5" name="直線コネクタ 744">
          <a:extLst>
            <a:ext uri="{FF2B5EF4-FFF2-40B4-BE49-F238E27FC236}">
              <a16:creationId xmlns:a16="http://schemas.microsoft.com/office/drawing/2014/main" id="{68588048-069E-4763-8022-99FDD4A2F07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6" name="テキスト ボックス 745">
          <a:extLst>
            <a:ext uri="{FF2B5EF4-FFF2-40B4-BE49-F238E27FC236}">
              <a16:creationId xmlns:a16="http://schemas.microsoft.com/office/drawing/2014/main" id="{356EE32F-D40B-492D-A042-20E22CE2CFC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7" name="直線コネクタ 746">
          <a:extLst>
            <a:ext uri="{FF2B5EF4-FFF2-40B4-BE49-F238E27FC236}">
              <a16:creationId xmlns:a16="http://schemas.microsoft.com/office/drawing/2014/main" id="{FC333E62-A671-449A-AE91-74E3DDBCAE3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8" name="テキスト ボックス 747">
          <a:extLst>
            <a:ext uri="{FF2B5EF4-FFF2-40B4-BE49-F238E27FC236}">
              <a16:creationId xmlns:a16="http://schemas.microsoft.com/office/drawing/2014/main" id="{37713E2D-9ACA-48CD-B72D-CB0904D70C8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9" name="直線コネクタ 748">
          <a:extLst>
            <a:ext uri="{FF2B5EF4-FFF2-40B4-BE49-F238E27FC236}">
              <a16:creationId xmlns:a16="http://schemas.microsoft.com/office/drawing/2014/main" id="{BE7B8072-46EF-47A3-807D-B37ADACEF25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0" name="テキスト ボックス 749">
          <a:extLst>
            <a:ext uri="{FF2B5EF4-FFF2-40B4-BE49-F238E27FC236}">
              <a16:creationId xmlns:a16="http://schemas.microsoft.com/office/drawing/2014/main" id="{C869D367-8A5D-4944-B80C-8B639F6C4DE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1" name="直線コネクタ 750">
          <a:extLst>
            <a:ext uri="{FF2B5EF4-FFF2-40B4-BE49-F238E27FC236}">
              <a16:creationId xmlns:a16="http://schemas.microsoft.com/office/drawing/2014/main" id="{DD9F73BD-2923-4917-89A3-FEFFAD7D529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2" name="テキスト ボックス 751">
          <a:extLst>
            <a:ext uri="{FF2B5EF4-FFF2-40B4-BE49-F238E27FC236}">
              <a16:creationId xmlns:a16="http://schemas.microsoft.com/office/drawing/2014/main" id="{646FAE99-033A-47B6-9CA1-7986597B52C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3" name="直線コネクタ 752">
          <a:extLst>
            <a:ext uri="{FF2B5EF4-FFF2-40B4-BE49-F238E27FC236}">
              <a16:creationId xmlns:a16="http://schemas.microsoft.com/office/drawing/2014/main" id="{48C1A0D2-CF16-49CA-A68A-44FA7E643CC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4" name="テキスト ボックス 753">
          <a:extLst>
            <a:ext uri="{FF2B5EF4-FFF2-40B4-BE49-F238E27FC236}">
              <a16:creationId xmlns:a16="http://schemas.microsoft.com/office/drawing/2014/main" id="{0BAEFE78-2CD1-4510-B026-D54E0B0F76C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8D0ED74F-CDCB-458D-A5F0-DB00BFFB539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6" name="テキスト ボックス 755">
          <a:extLst>
            <a:ext uri="{FF2B5EF4-FFF2-40B4-BE49-F238E27FC236}">
              <a16:creationId xmlns:a16="http://schemas.microsoft.com/office/drawing/2014/main" id="{5B012270-D523-4326-808E-53D5F33581B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FAE1754B-6D7D-470A-A9B7-A5C218B9886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758" name="直線コネクタ 757">
          <a:extLst>
            <a:ext uri="{FF2B5EF4-FFF2-40B4-BE49-F238E27FC236}">
              <a16:creationId xmlns:a16="http://schemas.microsoft.com/office/drawing/2014/main" id="{82226DE2-F063-4D64-88F3-41C147491AE5}"/>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9" name="【公民館】&#10;有形固定資産減価償却率最小値テキスト">
          <a:extLst>
            <a:ext uri="{FF2B5EF4-FFF2-40B4-BE49-F238E27FC236}">
              <a16:creationId xmlns:a16="http://schemas.microsoft.com/office/drawing/2014/main" id="{21428D5B-0E3F-495A-84E2-C3B5C8BE47E9}"/>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0" name="直線コネクタ 759">
          <a:extLst>
            <a:ext uri="{FF2B5EF4-FFF2-40B4-BE49-F238E27FC236}">
              <a16:creationId xmlns:a16="http://schemas.microsoft.com/office/drawing/2014/main" id="{7B5E159A-84F3-431F-81CD-756C3B0A27B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761" name="【公民館】&#10;有形固定資産減価償却率最大値テキスト">
          <a:extLst>
            <a:ext uri="{FF2B5EF4-FFF2-40B4-BE49-F238E27FC236}">
              <a16:creationId xmlns:a16="http://schemas.microsoft.com/office/drawing/2014/main" id="{FF9FB236-7D8C-4F66-84CE-0423455CD4B8}"/>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762" name="直線コネクタ 761">
          <a:extLst>
            <a:ext uri="{FF2B5EF4-FFF2-40B4-BE49-F238E27FC236}">
              <a16:creationId xmlns:a16="http://schemas.microsoft.com/office/drawing/2014/main" id="{5638BBCF-9AA5-430E-A464-C760C443CA4A}"/>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27322</xdr:rowOff>
    </xdr:from>
    <xdr:ext cx="405111" cy="259045"/>
    <xdr:sp macro="" textlink="">
      <xdr:nvSpPr>
        <xdr:cNvPr id="763" name="【公民館】&#10;有形固定資産減価償却率平均値テキスト">
          <a:extLst>
            <a:ext uri="{FF2B5EF4-FFF2-40B4-BE49-F238E27FC236}">
              <a16:creationId xmlns:a16="http://schemas.microsoft.com/office/drawing/2014/main" id="{3390BD2F-226D-4899-A1C0-C71B85E95400}"/>
            </a:ext>
          </a:extLst>
        </xdr:cNvPr>
        <xdr:cNvSpPr txBox="1"/>
      </xdr:nvSpPr>
      <xdr:spPr>
        <a:xfrm>
          <a:off x="16357600" y="17858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764" name="フローチャート: 判断 763">
          <a:extLst>
            <a:ext uri="{FF2B5EF4-FFF2-40B4-BE49-F238E27FC236}">
              <a16:creationId xmlns:a16="http://schemas.microsoft.com/office/drawing/2014/main" id="{29DD20F6-0D78-4925-A66B-5C8284DDC5EB}"/>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765" name="フローチャート: 判断 764">
          <a:extLst>
            <a:ext uri="{FF2B5EF4-FFF2-40B4-BE49-F238E27FC236}">
              <a16:creationId xmlns:a16="http://schemas.microsoft.com/office/drawing/2014/main" id="{E2962E2D-822C-4D69-9D67-04827BA09CAC}"/>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766" name="フローチャート: 判断 765">
          <a:extLst>
            <a:ext uri="{FF2B5EF4-FFF2-40B4-BE49-F238E27FC236}">
              <a16:creationId xmlns:a16="http://schemas.microsoft.com/office/drawing/2014/main" id="{02C95079-EAAF-400B-AEF6-A759484CDD80}"/>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67" name="フローチャート: 判断 766">
          <a:extLst>
            <a:ext uri="{FF2B5EF4-FFF2-40B4-BE49-F238E27FC236}">
              <a16:creationId xmlns:a16="http://schemas.microsoft.com/office/drawing/2014/main" id="{0538DA26-7E08-42A9-97AD-4CB09D69C66A}"/>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768" name="フローチャート: 判断 767">
          <a:extLst>
            <a:ext uri="{FF2B5EF4-FFF2-40B4-BE49-F238E27FC236}">
              <a16:creationId xmlns:a16="http://schemas.microsoft.com/office/drawing/2014/main" id="{4A44E264-DADE-4E0D-A343-D0B9B4051077}"/>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99B04E92-E991-4148-B95F-FD7BE96826A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3ABC036F-32AE-48C3-B9F0-83ACCC8885E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2350982E-AEF6-4752-ACB2-150589DC467C}"/>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D61DAA71-0E2E-4D4C-8F49-24E00727C8E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B08507E-5448-42BD-937F-7647108D945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38736</xdr:rowOff>
    </xdr:from>
    <xdr:to>
      <xdr:col>85</xdr:col>
      <xdr:colOff>177800</xdr:colOff>
      <xdr:row>108</xdr:row>
      <xdr:rowOff>140336</xdr:rowOff>
    </xdr:to>
    <xdr:sp macro="" textlink="">
      <xdr:nvSpPr>
        <xdr:cNvPr id="774" name="楕円 773">
          <a:extLst>
            <a:ext uri="{FF2B5EF4-FFF2-40B4-BE49-F238E27FC236}">
              <a16:creationId xmlns:a16="http://schemas.microsoft.com/office/drawing/2014/main" id="{C5B6C913-CB91-47C6-BE04-8183C8300966}"/>
            </a:ext>
          </a:extLst>
        </xdr:cNvPr>
        <xdr:cNvSpPr/>
      </xdr:nvSpPr>
      <xdr:spPr>
        <a:xfrm>
          <a:off x="16268700" y="1855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125113</xdr:rowOff>
    </xdr:from>
    <xdr:ext cx="405111" cy="259045"/>
    <xdr:sp macro="" textlink="">
      <xdr:nvSpPr>
        <xdr:cNvPr id="775" name="【公民館】&#10;有形固定資産減価償却率該当値テキスト">
          <a:extLst>
            <a:ext uri="{FF2B5EF4-FFF2-40B4-BE49-F238E27FC236}">
              <a16:creationId xmlns:a16="http://schemas.microsoft.com/office/drawing/2014/main" id="{8293CE00-DAA8-4241-AB3C-5CCF2DCA4E20}"/>
            </a:ext>
          </a:extLst>
        </xdr:cNvPr>
        <xdr:cNvSpPr txBox="1"/>
      </xdr:nvSpPr>
      <xdr:spPr>
        <a:xfrm>
          <a:off x="16357600" y="18470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6350</xdr:rowOff>
    </xdr:from>
    <xdr:to>
      <xdr:col>81</xdr:col>
      <xdr:colOff>101600</xdr:colOff>
      <xdr:row>108</xdr:row>
      <xdr:rowOff>107950</xdr:rowOff>
    </xdr:to>
    <xdr:sp macro="" textlink="">
      <xdr:nvSpPr>
        <xdr:cNvPr id="776" name="楕円 775">
          <a:extLst>
            <a:ext uri="{FF2B5EF4-FFF2-40B4-BE49-F238E27FC236}">
              <a16:creationId xmlns:a16="http://schemas.microsoft.com/office/drawing/2014/main" id="{76996CA2-7CE9-4ECA-B6A8-6D504CCE2135}"/>
            </a:ext>
          </a:extLst>
        </xdr:cNvPr>
        <xdr:cNvSpPr/>
      </xdr:nvSpPr>
      <xdr:spPr>
        <a:xfrm>
          <a:off x="15430500" y="1852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57150</xdr:rowOff>
    </xdr:from>
    <xdr:to>
      <xdr:col>85</xdr:col>
      <xdr:colOff>127000</xdr:colOff>
      <xdr:row>108</xdr:row>
      <xdr:rowOff>89536</xdr:rowOff>
    </xdr:to>
    <xdr:cxnSp macro="">
      <xdr:nvCxnSpPr>
        <xdr:cNvPr id="777" name="直線コネクタ 776">
          <a:extLst>
            <a:ext uri="{FF2B5EF4-FFF2-40B4-BE49-F238E27FC236}">
              <a16:creationId xmlns:a16="http://schemas.microsoft.com/office/drawing/2014/main" id="{6CE6CBA5-ADFA-4991-A92F-C2A1F48FAEB8}"/>
            </a:ext>
          </a:extLst>
        </xdr:cNvPr>
        <xdr:cNvCxnSpPr/>
      </xdr:nvCxnSpPr>
      <xdr:spPr>
        <a:xfrm>
          <a:off x="15481300" y="18573750"/>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147320</xdr:rowOff>
    </xdr:from>
    <xdr:to>
      <xdr:col>76</xdr:col>
      <xdr:colOff>165100</xdr:colOff>
      <xdr:row>108</xdr:row>
      <xdr:rowOff>77470</xdr:rowOff>
    </xdr:to>
    <xdr:sp macro="" textlink="">
      <xdr:nvSpPr>
        <xdr:cNvPr id="778" name="楕円 777">
          <a:extLst>
            <a:ext uri="{FF2B5EF4-FFF2-40B4-BE49-F238E27FC236}">
              <a16:creationId xmlns:a16="http://schemas.microsoft.com/office/drawing/2014/main" id="{ECC8F1BD-6808-4742-B8ED-E77158AA9153}"/>
            </a:ext>
          </a:extLst>
        </xdr:cNvPr>
        <xdr:cNvSpPr/>
      </xdr:nvSpPr>
      <xdr:spPr>
        <a:xfrm>
          <a:off x="14541500" y="184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26670</xdr:rowOff>
    </xdr:from>
    <xdr:to>
      <xdr:col>81</xdr:col>
      <xdr:colOff>50800</xdr:colOff>
      <xdr:row>108</xdr:row>
      <xdr:rowOff>57150</xdr:rowOff>
    </xdr:to>
    <xdr:cxnSp macro="">
      <xdr:nvCxnSpPr>
        <xdr:cNvPr id="779" name="直線コネクタ 778">
          <a:extLst>
            <a:ext uri="{FF2B5EF4-FFF2-40B4-BE49-F238E27FC236}">
              <a16:creationId xmlns:a16="http://schemas.microsoft.com/office/drawing/2014/main" id="{0C9BBC00-E33B-4841-9D49-5051EEDE903D}"/>
            </a:ext>
          </a:extLst>
        </xdr:cNvPr>
        <xdr:cNvCxnSpPr/>
      </xdr:nvCxnSpPr>
      <xdr:spPr>
        <a:xfrm>
          <a:off x="14592300" y="185432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116839</xdr:rowOff>
    </xdr:from>
    <xdr:to>
      <xdr:col>72</xdr:col>
      <xdr:colOff>38100</xdr:colOff>
      <xdr:row>108</xdr:row>
      <xdr:rowOff>46989</xdr:rowOff>
    </xdr:to>
    <xdr:sp macro="" textlink="">
      <xdr:nvSpPr>
        <xdr:cNvPr id="780" name="楕円 779">
          <a:extLst>
            <a:ext uri="{FF2B5EF4-FFF2-40B4-BE49-F238E27FC236}">
              <a16:creationId xmlns:a16="http://schemas.microsoft.com/office/drawing/2014/main" id="{6CFD0249-96E2-4154-B11A-2D7436193F0E}"/>
            </a:ext>
          </a:extLst>
        </xdr:cNvPr>
        <xdr:cNvSpPr/>
      </xdr:nvSpPr>
      <xdr:spPr>
        <a:xfrm>
          <a:off x="136525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167639</xdr:rowOff>
    </xdr:from>
    <xdr:to>
      <xdr:col>76</xdr:col>
      <xdr:colOff>114300</xdr:colOff>
      <xdr:row>108</xdr:row>
      <xdr:rowOff>26670</xdr:rowOff>
    </xdr:to>
    <xdr:cxnSp macro="">
      <xdr:nvCxnSpPr>
        <xdr:cNvPr id="781" name="直線コネクタ 780">
          <a:extLst>
            <a:ext uri="{FF2B5EF4-FFF2-40B4-BE49-F238E27FC236}">
              <a16:creationId xmlns:a16="http://schemas.microsoft.com/office/drawing/2014/main" id="{D56E630D-42AA-451C-9262-463B0DF96021}"/>
            </a:ext>
          </a:extLst>
        </xdr:cNvPr>
        <xdr:cNvCxnSpPr/>
      </xdr:nvCxnSpPr>
      <xdr:spPr>
        <a:xfrm>
          <a:off x="13703300" y="185127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84455</xdr:rowOff>
    </xdr:from>
    <xdr:to>
      <xdr:col>67</xdr:col>
      <xdr:colOff>101600</xdr:colOff>
      <xdr:row>108</xdr:row>
      <xdr:rowOff>14605</xdr:rowOff>
    </xdr:to>
    <xdr:sp macro="" textlink="">
      <xdr:nvSpPr>
        <xdr:cNvPr id="782" name="楕円 781">
          <a:extLst>
            <a:ext uri="{FF2B5EF4-FFF2-40B4-BE49-F238E27FC236}">
              <a16:creationId xmlns:a16="http://schemas.microsoft.com/office/drawing/2014/main" id="{85B97BBE-D857-4723-8635-DB1B63F4079F}"/>
            </a:ext>
          </a:extLst>
        </xdr:cNvPr>
        <xdr:cNvSpPr/>
      </xdr:nvSpPr>
      <xdr:spPr>
        <a:xfrm>
          <a:off x="12763500" y="1842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135255</xdr:rowOff>
    </xdr:from>
    <xdr:to>
      <xdr:col>71</xdr:col>
      <xdr:colOff>177800</xdr:colOff>
      <xdr:row>107</xdr:row>
      <xdr:rowOff>167639</xdr:rowOff>
    </xdr:to>
    <xdr:cxnSp macro="">
      <xdr:nvCxnSpPr>
        <xdr:cNvPr id="783" name="直線コネクタ 782">
          <a:extLst>
            <a:ext uri="{FF2B5EF4-FFF2-40B4-BE49-F238E27FC236}">
              <a16:creationId xmlns:a16="http://schemas.microsoft.com/office/drawing/2014/main" id="{32CE67EF-A68F-4941-B1BC-315FA53408AE}"/>
            </a:ext>
          </a:extLst>
        </xdr:cNvPr>
        <xdr:cNvCxnSpPr/>
      </xdr:nvCxnSpPr>
      <xdr:spPr>
        <a:xfrm>
          <a:off x="12814300" y="18480405"/>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10177</xdr:rowOff>
    </xdr:from>
    <xdr:ext cx="405111" cy="259045"/>
    <xdr:sp macro="" textlink="">
      <xdr:nvSpPr>
        <xdr:cNvPr id="784" name="n_1aveValue【公民館】&#10;有形固定資産減価償却率">
          <a:extLst>
            <a:ext uri="{FF2B5EF4-FFF2-40B4-BE49-F238E27FC236}">
              <a16:creationId xmlns:a16="http://schemas.microsoft.com/office/drawing/2014/main" id="{80CE0FAD-E585-4C97-A1AA-9A35838FDC27}"/>
            </a:ext>
          </a:extLst>
        </xdr:cNvPr>
        <xdr:cNvSpPr txBox="1"/>
      </xdr:nvSpPr>
      <xdr:spPr>
        <a:xfrm>
          <a:off x="15266044" y="1784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6366</xdr:rowOff>
    </xdr:from>
    <xdr:ext cx="405111" cy="259045"/>
    <xdr:sp macro="" textlink="">
      <xdr:nvSpPr>
        <xdr:cNvPr id="785" name="n_2aveValue【公民館】&#10;有形固定資産減価償却率">
          <a:extLst>
            <a:ext uri="{FF2B5EF4-FFF2-40B4-BE49-F238E27FC236}">
              <a16:creationId xmlns:a16="http://schemas.microsoft.com/office/drawing/2014/main" id="{E43B01C9-830F-4AB8-9A11-A539D12395FE}"/>
            </a:ext>
          </a:extLst>
        </xdr:cNvPr>
        <xdr:cNvSpPr txBox="1"/>
      </xdr:nvSpPr>
      <xdr:spPr>
        <a:xfrm>
          <a:off x="14389744" y="17837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786" name="n_3aveValue【公民館】&#10;有形固定資産減価償却率">
          <a:extLst>
            <a:ext uri="{FF2B5EF4-FFF2-40B4-BE49-F238E27FC236}">
              <a16:creationId xmlns:a16="http://schemas.microsoft.com/office/drawing/2014/main" id="{25F270E6-5E10-406A-BF26-CC6222D432F1}"/>
            </a:ext>
          </a:extLst>
        </xdr:cNvPr>
        <xdr:cNvSpPr txBox="1"/>
      </xdr:nvSpPr>
      <xdr:spPr>
        <a:xfrm>
          <a:off x="13500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787" name="n_4aveValue【公民館】&#10;有形固定資産減価償却率">
          <a:extLst>
            <a:ext uri="{FF2B5EF4-FFF2-40B4-BE49-F238E27FC236}">
              <a16:creationId xmlns:a16="http://schemas.microsoft.com/office/drawing/2014/main" id="{F1D94854-F4B0-4CC9-8AAB-E2297353DC17}"/>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99077</xdr:rowOff>
    </xdr:from>
    <xdr:ext cx="405111" cy="259045"/>
    <xdr:sp macro="" textlink="">
      <xdr:nvSpPr>
        <xdr:cNvPr id="788" name="n_1mainValue【公民館】&#10;有形固定資産減価償却率">
          <a:extLst>
            <a:ext uri="{FF2B5EF4-FFF2-40B4-BE49-F238E27FC236}">
              <a16:creationId xmlns:a16="http://schemas.microsoft.com/office/drawing/2014/main" id="{9A6FE67B-5892-427C-B9A1-022EA3992F81}"/>
            </a:ext>
          </a:extLst>
        </xdr:cNvPr>
        <xdr:cNvSpPr txBox="1"/>
      </xdr:nvSpPr>
      <xdr:spPr>
        <a:xfrm>
          <a:off x="15266044" y="186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68597</xdr:rowOff>
    </xdr:from>
    <xdr:ext cx="405111" cy="259045"/>
    <xdr:sp macro="" textlink="">
      <xdr:nvSpPr>
        <xdr:cNvPr id="789" name="n_2mainValue【公民館】&#10;有形固定資産減価償却率">
          <a:extLst>
            <a:ext uri="{FF2B5EF4-FFF2-40B4-BE49-F238E27FC236}">
              <a16:creationId xmlns:a16="http://schemas.microsoft.com/office/drawing/2014/main" id="{C8A6D68D-3924-49AB-8CDC-C72400F6CB92}"/>
            </a:ext>
          </a:extLst>
        </xdr:cNvPr>
        <xdr:cNvSpPr txBox="1"/>
      </xdr:nvSpPr>
      <xdr:spPr>
        <a:xfrm>
          <a:off x="14389744" y="185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38116</xdr:rowOff>
    </xdr:from>
    <xdr:ext cx="405111" cy="259045"/>
    <xdr:sp macro="" textlink="">
      <xdr:nvSpPr>
        <xdr:cNvPr id="790" name="n_3mainValue【公民館】&#10;有形固定資産減価償却率">
          <a:extLst>
            <a:ext uri="{FF2B5EF4-FFF2-40B4-BE49-F238E27FC236}">
              <a16:creationId xmlns:a16="http://schemas.microsoft.com/office/drawing/2014/main" id="{53D7C257-B99A-4576-A148-8BD73AA70E94}"/>
            </a:ext>
          </a:extLst>
        </xdr:cNvPr>
        <xdr:cNvSpPr txBox="1"/>
      </xdr:nvSpPr>
      <xdr:spPr>
        <a:xfrm>
          <a:off x="13500744" y="185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5732</xdr:rowOff>
    </xdr:from>
    <xdr:ext cx="405111" cy="259045"/>
    <xdr:sp macro="" textlink="">
      <xdr:nvSpPr>
        <xdr:cNvPr id="791" name="n_4mainValue【公民館】&#10;有形固定資産減価償却率">
          <a:extLst>
            <a:ext uri="{FF2B5EF4-FFF2-40B4-BE49-F238E27FC236}">
              <a16:creationId xmlns:a16="http://schemas.microsoft.com/office/drawing/2014/main" id="{F1F1AC23-A9B4-47D7-BF8F-D5C4FBEE56ED}"/>
            </a:ext>
          </a:extLst>
        </xdr:cNvPr>
        <xdr:cNvSpPr txBox="1"/>
      </xdr:nvSpPr>
      <xdr:spPr>
        <a:xfrm>
          <a:off x="12611744" y="1852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1A998136-A3AB-4208-924A-13B489F91DC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F9B9B897-3F71-4C31-86B6-B163804AF32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F567F462-D388-4844-A66A-C874A256DC3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9392D856-FF1A-4DA4-AA9B-9B69E372F41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E798F821-9582-4055-AB6A-BA71CFC2EFD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0A74EA01-F36F-46E8-92A9-F65D2186AED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B5D698EB-0E89-47C0-A310-84F918D6E24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03D8527B-D6AC-4853-BCFF-AB8016A918F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9515C5DD-09B8-4657-9E16-7FCEB567D36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AED03B83-D1C9-4A4A-93F1-0AA7F5C8E4F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652A0C06-DCC7-4030-A10D-DF7E5C31494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63F7EF96-CA03-4B0F-94FA-94958F12CB9D}"/>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523D9EFC-80B9-4DC0-991C-4673E2C2A6C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B90B1EE5-BD87-4D94-AA43-D21BADA28CE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3B1EF0ED-5DC0-44F9-ACD5-16946D59D7B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AB3AF3F8-EEC7-4124-8AD2-A7724FC3BAE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B4AC5EDD-C57F-432C-BA34-2C7A577D062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7060FEA3-AA72-4161-8341-98D1CAF7ADD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9A4FED9D-873A-4174-92F2-CB4FBD9AEA7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6E74F501-C336-459E-A8A7-2FEDE58F38A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21A1B471-67E4-440F-B753-87C0A442BFD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CAF8A6E0-98F7-4221-A9A1-35CE01C318F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F78119E8-CA5F-4D3F-8487-01788DB8A7C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815" name="直線コネクタ 814">
          <a:extLst>
            <a:ext uri="{FF2B5EF4-FFF2-40B4-BE49-F238E27FC236}">
              <a16:creationId xmlns:a16="http://schemas.microsoft.com/office/drawing/2014/main" id="{F6D16DD6-F7D9-4498-9666-E7A58FD72099}"/>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6" name="【公民館】&#10;一人当たり面積最小値テキスト">
          <a:extLst>
            <a:ext uri="{FF2B5EF4-FFF2-40B4-BE49-F238E27FC236}">
              <a16:creationId xmlns:a16="http://schemas.microsoft.com/office/drawing/2014/main" id="{D621F7DB-D23F-4008-91B9-CD85CD65DCAF}"/>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7" name="直線コネクタ 816">
          <a:extLst>
            <a:ext uri="{FF2B5EF4-FFF2-40B4-BE49-F238E27FC236}">
              <a16:creationId xmlns:a16="http://schemas.microsoft.com/office/drawing/2014/main" id="{34D343EE-D66E-4A2E-96BC-920A07380C0A}"/>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818" name="【公民館】&#10;一人当たり面積最大値テキスト">
          <a:extLst>
            <a:ext uri="{FF2B5EF4-FFF2-40B4-BE49-F238E27FC236}">
              <a16:creationId xmlns:a16="http://schemas.microsoft.com/office/drawing/2014/main" id="{88AC3B57-0945-40EE-AEC8-FF3127F3E3AE}"/>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819" name="直線コネクタ 818">
          <a:extLst>
            <a:ext uri="{FF2B5EF4-FFF2-40B4-BE49-F238E27FC236}">
              <a16:creationId xmlns:a16="http://schemas.microsoft.com/office/drawing/2014/main" id="{C00511CF-9ABD-4AA2-9D6B-38FF887681F2}"/>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820" name="【公民館】&#10;一人当たり面積平均値テキスト">
          <a:extLst>
            <a:ext uri="{FF2B5EF4-FFF2-40B4-BE49-F238E27FC236}">
              <a16:creationId xmlns:a16="http://schemas.microsoft.com/office/drawing/2014/main" id="{828DCD5D-6F27-446C-89F8-AF8837873C11}"/>
            </a:ext>
          </a:extLst>
        </xdr:cNvPr>
        <xdr:cNvSpPr txBox="1"/>
      </xdr:nvSpPr>
      <xdr:spPr>
        <a:xfrm>
          <a:off x="22199600" y="18178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821" name="フローチャート: 判断 820">
          <a:extLst>
            <a:ext uri="{FF2B5EF4-FFF2-40B4-BE49-F238E27FC236}">
              <a16:creationId xmlns:a16="http://schemas.microsoft.com/office/drawing/2014/main" id="{30ECF35F-9437-4126-BF57-4F4E3E69CD40}"/>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822" name="フローチャート: 判断 821">
          <a:extLst>
            <a:ext uri="{FF2B5EF4-FFF2-40B4-BE49-F238E27FC236}">
              <a16:creationId xmlns:a16="http://schemas.microsoft.com/office/drawing/2014/main" id="{79C33528-D0F0-424A-8C32-42FBDDE50AE2}"/>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823" name="フローチャート: 判断 822">
          <a:extLst>
            <a:ext uri="{FF2B5EF4-FFF2-40B4-BE49-F238E27FC236}">
              <a16:creationId xmlns:a16="http://schemas.microsoft.com/office/drawing/2014/main" id="{30F3EC79-497F-4020-A7CB-D6E252355088}"/>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824" name="フローチャート: 判断 823">
          <a:extLst>
            <a:ext uri="{FF2B5EF4-FFF2-40B4-BE49-F238E27FC236}">
              <a16:creationId xmlns:a16="http://schemas.microsoft.com/office/drawing/2014/main" id="{6AC1407F-5AD9-4ABC-BF00-2073290C66CA}"/>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825" name="フローチャート: 判断 824">
          <a:extLst>
            <a:ext uri="{FF2B5EF4-FFF2-40B4-BE49-F238E27FC236}">
              <a16:creationId xmlns:a16="http://schemas.microsoft.com/office/drawing/2014/main" id="{7E4275AF-5BC1-4727-84BE-4FB32C48F589}"/>
            </a:ext>
          </a:extLst>
        </xdr:cNvPr>
        <xdr:cNvSpPr/>
      </xdr:nvSpPr>
      <xdr:spPr>
        <a:xfrm>
          <a:off x="186055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CDA95693-9CE9-4728-825E-5080CCA5864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495B6619-2937-4351-8300-4965AF09884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F0C6376C-290B-40EE-883A-974DE84A973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936BDF6A-D82D-45CF-A58A-2E6851F1E89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44B8805-D019-455C-A424-FED52CE5981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24130</xdr:rowOff>
    </xdr:from>
    <xdr:to>
      <xdr:col>116</xdr:col>
      <xdr:colOff>114300</xdr:colOff>
      <xdr:row>108</xdr:row>
      <xdr:rowOff>125730</xdr:rowOff>
    </xdr:to>
    <xdr:sp macro="" textlink="">
      <xdr:nvSpPr>
        <xdr:cNvPr id="831" name="楕円 830">
          <a:extLst>
            <a:ext uri="{FF2B5EF4-FFF2-40B4-BE49-F238E27FC236}">
              <a16:creationId xmlns:a16="http://schemas.microsoft.com/office/drawing/2014/main" id="{2F7B3237-940C-431B-A72A-9B3A06B1F593}"/>
            </a:ext>
          </a:extLst>
        </xdr:cNvPr>
        <xdr:cNvSpPr/>
      </xdr:nvSpPr>
      <xdr:spPr>
        <a:xfrm>
          <a:off x="22110700" y="1854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110507</xdr:rowOff>
    </xdr:from>
    <xdr:ext cx="469744" cy="259045"/>
    <xdr:sp macro="" textlink="">
      <xdr:nvSpPr>
        <xdr:cNvPr id="832" name="【公民館】&#10;一人当たり面積該当値テキスト">
          <a:extLst>
            <a:ext uri="{FF2B5EF4-FFF2-40B4-BE49-F238E27FC236}">
              <a16:creationId xmlns:a16="http://schemas.microsoft.com/office/drawing/2014/main" id="{369F8321-6ABE-4035-9477-0415504AF051}"/>
            </a:ext>
          </a:extLst>
        </xdr:cNvPr>
        <xdr:cNvSpPr txBox="1"/>
      </xdr:nvSpPr>
      <xdr:spPr>
        <a:xfrm>
          <a:off x="22199600" y="1845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26670</xdr:rowOff>
    </xdr:from>
    <xdr:to>
      <xdr:col>112</xdr:col>
      <xdr:colOff>38100</xdr:colOff>
      <xdr:row>108</xdr:row>
      <xdr:rowOff>128270</xdr:rowOff>
    </xdr:to>
    <xdr:sp macro="" textlink="">
      <xdr:nvSpPr>
        <xdr:cNvPr id="833" name="楕円 832">
          <a:extLst>
            <a:ext uri="{FF2B5EF4-FFF2-40B4-BE49-F238E27FC236}">
              <a16:creationId xmlns:a16="http://schemas.microsoft.com/office/drawing/2014/main" id="{3BBF3684-7F15-4A3E-A748-DC96A3B6366D}"/>
            </a:ext>
          </a:extLst>
        </xdr:cNvPr>
        <xdr:cNvSpPr/>
      </xdr:nvSpPr>
      <xdr:spPr>
        <a:xfrm>
          <a:off x="21272500" y="185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74930</xdr:rowOff>
    </xdr:from>
    <xdr:to>
      <xdr:col>116</xdr:col>
      <xdr:colOff>63500</xdr:colOff>
      <xdr:row>108</xdr:row>
      <xdr:rowOff>77470</xdr:rowOff>
    </xdr:to>
    <xdr:cxnSp macro="">
      <xdr:nvCxnSpPr>
        <xdr:cNvPr id="834" name="直線コネクタ 833">
          <a:extLst>
            <a:ext uri="{FF2B5EF4-FFF2-40B4-BE49-F238E27FC236}">
              <a16:creationId xmlns:a16="http://schemas.microsoft.com/office/drawing/2014/main" id="{518A9F11-CBE9-4C41-B95F-B62DB9215695}"/>
            </a:ext>
          </a:extLst>
        </xdr:cNvPr>
        <xdr:cNvCxnSpPr/>
      </xdr:nvCxnSpPr>
      <xdr:spPr>
        <a:xfrm flipV="1">
          <a:off x="21323300" y="1859153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27939</xdr:rowOff>
    </xdr:from>
    <xdr:to>
      <xdr:col>107</xdr:col>
      <xdr:colOff>101600</xdr:colOff>
      <xdr:row>108</xdr:row>
      <xdr:rowOff>129539</xdr:rowOff>
    </xdr:to>
    <xdr:sp macro="" textlink="">
      <xdr:nvSpPr>
        <xdr:cNvPr id="835" name="楕円 834">
          <a:extLst>
            <a:ext uri="{FF2B5EF4-FFF2-40B4-BE49-F238E27FC236}">
              <a16:creationId xmlns:a16="http://schemas.microsoft.com/office/drawing/2014/main" id="{13F42D98-5015-42D2-B606-E3F311F9E2D3}"/>
            </a:ext>
          </a:extLst>
        </xdr:cNvPr>
        <xdr:cNvSpPr/>
      </xdr:nvSpPr>
      <xdr:spPr>
        <a:xfrm>
          <a:off x="20383500" y="1854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77470</xdr:rowOff>
    </xdr:from>
    <xdr:to>
      <xdr:col>111</xdr:col>
      <xdr:colOff>177800</xdr:colOff>
      <xdr:row>108</xdr:row>
      <xdr:rowOff>78739</xdr:rowOff>
    </xdr:to>
    <xdr:cxnSp macro="">
      <xdr:nvCxnSpPr>
        <xdr:cNvPr id="836" name="直線コネクタ 835">
          <a:extLst>
            <a:ext uri="{FF2B5EF4-FFF2-40B4-BE49-F238E27FC236}">
              <a16:creationId xmlns:a16="http://schemas.microsoft.com/office/drawing/2014/main" id="{AE79DCF7-CA9A-4B46-8EE5-50412C7B6594}"/>
            </a:ext>
          </a:extLst>
        </xdr:cNvPr>
        <xdr:cNvCxnSpPr/>
      </xdr:nvCxnSpPr>
      <xdr:spPr>
        <a:xfrm flipV="1">
          <a:off x="20434300" y="1859407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30480</xdr:rowOff>
    </xdr:from>
    <xdr:to>
      <xdr:col>102</xdr:col>
      <xdr:colOff>165100</xdr:colOff>
      <xdr:row>108</xdr:row>
      <xdr:rowOff>132080</xdr:rowOff>
    </xdr:to>
    <xdr:sp macro="" textlink="">
      <xdr:nvSpPr>
        <xdr:cNvPr id="837" name="楕円 836">
          <a:extLst>
            <a:ext uri="{FF2B5EF4-FFF2-40B4-BE49-F238E27FC236}">
              <a16:creationId xmlns:a16="http://schemas.microsoft.com/office/drawing/2014/main" id="{50C0037B-58AA-4C50-B3CE-641DEC8451A0}"/>
            </a:ext>
          </a:extLst>
        </xdr:cNvPr>
        <xdr:cNvSpPr/>
      </xdr:nvSpPr>
      <xdr:spPr>
        <a:xfrm>
          <a:off x="19494500" y="1854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78739</xdr:rowOff>
    </xdr:from>
    <xdr:to>
      <xdr:col>107</xdr:col>
      <xdr:colOff>50800</xdr:colOff>
      <xdr:row>108</xdr:row>
      <xdr:rowOff>81280</xdr:rowOff>
    </xdr:to>
    <xdr:cxnSp macro="">
      <xdr:nvCxnSpPr>
        <xdr:cNvPr id="838" name="直線コネクタ 837">
          <a:extLst>
            <a:ext uri="{FF2B5EF4-FFF2-40B4-BE49-F238E27FC236}">
              <a16:creationId xmlns:a16="http://schemas.microsoft.com/office/drawing/2014/main" id="{72DE9B85-A515-4D8F-8691-F453CC50C17F}"/>
            </a:ext>
          </a:extLst>
        </xdr:cNvPr>
        <xdr:cNvCxnSpPr/>
      </xdr:nvCxnSpPr>
      <xdr:spPr>
        <a:xfrm flipV="1">
          <a:off x="19545300" y="1859533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31750</xdr:rowOff>
    </xdr:from>
    <xdr:to>
      <xdr:col>98</xdr:col>
      <xdr:colOff>38100</xdr:colOff>
      <xdr:row>108</xdr:row>
      <xdr:rowOff>133350</xdr:rowOff>
    </xdr:to>
    <xdr:sp macro="" textlink="">
      <xdr:nvSpPr>
        <xdr:cNvPr id="839" name="楕円 838">
          <a:extLst>
            <a:ext uri="{FF2B5EF4-FFF2-40B4-BE49-F238E27FC236}">
              <a16:creationId xmlns:a16="http://schemas.microsoft.com/office/drawing/2014/main" id="{C8A5C85B-B737-4167-BB1B-C6D4B35A2C98}"/>
            </a:ext>
          </a:extLst>
        </xdr:cNvPr>
        <xdr:cNvSpPr/>
      </xdr:nvSpPr>
      <xdr:spPr>
        <a:xfrm>
          <a:off x="18605500" y="185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81280</xdr:rowOff>
    </xdr:from>
    <xdr:to>
      <xdr:col>102</xdr:col>
      <xdr:colOff>114300</xdr:colOff>
      <xdr:row>108</xdr:row>
      <xdr:rowOff>82550</xdr:rowOff>
    </xdr:to>
    <xdr:cxnSp macro="">
      <xdr:nvCxnSpPr>
        <xdr:cNvPr id="840" name="直線コネクタ 839">
          <a:extLst>
            <a:ext uri="{FF2B5EF4-FFF2-40B4-BE49-F238E27FC236}">
              <a16:creationId xmlns:a16="http://schemas.microsoft.com/office/drawing/2014/main" id="{1150B131-E72C-4469-A7DB-BEA65E063348}"/>
            </a:ext>
          </a:extLst>
        </xdr:cNvPr>
        <xdr:cNvCxnSpPr/>
      </xdr:nvCxnSpPr>
      <xdr:spPr>
        <a:xfrm flipV="1">
          <a:off x="18656300" y="18597880"/>
          <a:ext cx="88900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841" name="n_1aveValue【公民館】&#10;一人当たり面積">
          <a:extLst>
            <a:ext uri="{FF2B5EF4-FFF2-40B4-BE49-F238E27FC236}">
              <a16:creationId xmlns:a16="http://schemas.microsoft.com/office/drawing/2014/main" id="{8E327A7C-C015-4677-AFB0-C1D53CC9DC35}"/>
            </a:ext>
          </a:extLst>
        </xdr:cNvPr>
        <xdr:cNvSpPr txBox="1"/>
      </xdr:nvSpPr>
      <xdr:spPr>
        <a:xfrm>
          <a:off x="21075727" y="1810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842" name="n_2aveValue【公民館】&#10;一人当たり面積">
          <a:extLst>
            <a:ext uri="{FF2B5EF4-FFF2-40B4-BE49-F238E27FC236}">
              <a16:creationId xmlns:a16="http://schemas.microsoft.com/office/drawing/2014/main" id="{9337B44B-FBCA-494D-A5EC-5BB35D9A6C46}"/>
            </a:ext>
          </a:extLst>
        </xdr:cNvPr>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843" name="n_3aveValue【公民館】&#10;一人当たり面積">
          <a:extLst>
            <a:ext uri="{FF2B5EF4-FFF2-40B4-BE49-F238E27FC236}">
              <a16:creationId xmlns:a16="http://schemas.microsoft.com/office/drawing/2014/main" id="{90255BC4-5C22-4323-A53E-7833F8BE474F}"/>
            </a:ext>
          </a:extLst>
        </xdr:cNvPr>
        <xdr:cNvSpPr txBox="1"/>
      </xdr:nvSpPr>
      <xdr:spPr>
        <a:xfrm>
          <a:off x="19310427" y="1813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844" name="n_4aveValue【公民館】&#10;一人当たり面積">
          <a:extLst>
            <a:ext uri="{FF2B5EF4-FFF2-40B4-BE49-F238E27FC236}">
              <a16:creationId xmlns:a16="http://schemas.microsoft.com/office/drawing/2014/main" id="{1CEFFB86-46AA-43F4-A607-CD702D376696}"/>
            </a:ext>
          </a:extLst>
        </xdr:cNvPr>
        <xdr:cNvSpPr txBox="1"/>
      </xdr:nvSpPr>
      <xdr:spPr>
        <a:xfrm>
          <a:off x="18421427" y="1812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119397</xdr:rowOff>
    </xdr:from>
    <xdr:ext cx="469744" cy="259045"/>
    <xdr:sp macro="" textlink="">
      <xdr:nvSpPr>
        <xdr:cNvPr id="845" name="n_1mainValue【公民館】&#10;一人当たり面積">
          <a:extLst>
            <a:ext uri="{FF2B5EF4-FFF2-40B4-BE49-F238E27FC236}">
              <a16:creationId xmlns:a16="http://schemas.microsoft.com/office/drawing/2014/main" id="{CBBCD40E-7C0B-430C-B353-C8913E69BE4E}"/>
            </a:ext>
          </a:extLst>
        </xdr:cNvPr>
        <xdr:cNvSpPr txBox="1"/>
      </xdr:nvSpPr>
      <xdr:spPr>
        <a:xfrm>
          <a:off x="21075727" y="1863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120666</xdr:rowOff>
    </xdr:from>
    <xdr:ext cx="469744" cy="259045"/>
    <xdr:sp macro="" textlink="">
      <xdr:nvSpPr>
        <xdr:cNvPr id="846" name="n_2mainValue【公民館】&#10;一人当たり面積">
          <a:extLst>
            <a:ext uri="{FF2B5EF4-FFF2-40B4-BE49-F238E27FC236}">
              <a16:creationId xmlns:a16="http://schemas.microsoft.com/office/drawing/2014/main" id="{720FB1C2-2A4A-4648-B283-F07506130201}"/>
            </a:ext>
          </a:extLst>
        </xdr:cNvPr>
        <xdr:cNvSpPr txBox="1"/>
      </xdr:nvSpPr>
      <xdr:spPr>
        <a:xfrm>
          <a:off x="20199427" y="18637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123207</xdr:rowOff>
    </xdr:from>
    <xdr:ext cx="469744" cy="259045"/>
    <xdr:sp macro="" textlink="">
      <xdr:nvSpPr>
        <xdr:cNvPr id="847" name="n_3mainValue【公民館】&#10;一人当たり面積">
          <a:extLst>
            <a:ext uri="{FF2B5EF4-FFF2-40B4-BE49-F238E27FC236}">
              <a16:creationId xmlns:a16="http://schemas.microsoft.com/office/drawing/2014/main" id="{6170B76B-9C7E-4784-887A-CBE756221304}"/>
            </a:ext>
          </a:extLst>
        </xdr:cNvPr>
        <xdr:cNvSpPr txBox="1"/>
      </xdr:nvSpPr>
      <xdr:spPr>
        <a:xfrm>
          <a:off x="19310427" y="18639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124477</xdr:rowOff>
    </xdr:from>
    <xdr:ext cx="469744" cy="259045"/>
    <xdr:sp macro="" textlink="">
      <xdr:nvSpPr>
        <xdr:cNvPr id="848" name="n_4mainValue【公民館】&#10;一人当たり面積">
          <a:extLst>
            <a:ext uri="{FF2B5EF4-FFF2-40B4-BE49-F238E27FC236}">
              <a16:creationId xmlns:a16="http://schemas.microsoft.com/office/drawing/2014/main" id="{5A6ED91F-19D0-4D63-ADC0-37E2D600CF5F}"/>
            </a:ext>
          </a:extLst>
        </xdr:cNvPr>
        <xdr:cNvSpPr txBox="1"/>
      </xdr:nvSpPr>
      <xdr:spPr>
        <a:xfrm>
          <a:off x="18421427" y="18641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4D600F0E-B81C-4BDD-BCBB-1441D2BB8D7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92CD65A8-AE5C-4B60-A32B-A035AE7BA29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4A3B81E6-154F-425D-A368-D63752950B3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類似団体と比較して特に有形固定資産減価償却率が高くなっている施設は、学校施設、児童館、公民館であり、施設の状態や利用状況を踏まえ、計画的な維持管理・更新に取り組んでいく。</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一方、公営住宅は、友田団地の完成等により、延べ床面積が増加し、減価償却率も</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64.5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％に低下した。</a:t>
          </a:r>
          <a:b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b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道路、橋りょう・トンネル、港湾・漁港はいずれも類似団体内平均を下回っているが、前年度より上昇しており、今後は公共施設等総合管理計画等に基づき、適切な維持管理に努める。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21EBFB3-8501-489D-A765-A01E52D9083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C327DD6-2D67-437B-AF08-3BA7C941C4B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0DE2386-FD41-42E2-BD3B-874D2836D491}"/>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348FF14-B66B-4CF3-A4AB-16276A72986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熊本県芦北町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0646962-C817-4D9D-ACAF-3838B693E4F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3E8F566-FCB4-46C9-9151-54B7D2676DC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9E3398C-8FF0-4FBE-85E1-A2B268C6D4F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7243E2B-C95A-407D-B154-AE2511BE359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BB82A71-6B73-461A-BB0B-DFEF68AF730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BB091BD-B887-41A6-86D3-A31C5F204FF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14,877
14,799
234.01
14,042,273
13,610,684
391,343
6,611,251
13,670,358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CD803B6-BCC1-4413-B54E-5884CFD96A8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BDD8B30-FFDF-45D3-A947-13A472A8C9D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B79DAB0-0743-4D70-AA8E-DCABC2EE1C7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A042A4F-E199-4AF7-848E-D1563985DB4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3D73975-887B-4136-92E4-166338A4E95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70BE80F-6754-4AFD-A976-E594A219F3D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98F734A-DB04-42DF-8F0D-D09BC1AD8D9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C007BB2-C763-413E-A9FA-FFDB74B685A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9BD7820-BB96-4A9A-A442-5C01264BE57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D828479-5B25-411F-9A0B-ACB0AA6E985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0431A66-291F-4F08-A542-8DEC7D06B08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21A31B6-CCF0-42D2-92EC-45278E9E6B7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405E73B-7937-41A0-97D9-B6BC3B0491A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C001605-A122-4F95-AE17-37F9456C750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82A8BD7-4707-475B-9909-E8961854954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492994B-4006-41B5-8E5F-C7B6A884971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D2EEAA1-2E62-48BC-91C8-A55F33928F8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5F6DA94-3606-40EE-8DD6-4079834B3CD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45393B0-4761-403A-B812-53D8B394784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2D4B4B-95DC-4A88-943D-1C6BAF2CF17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C3A39C0-1416-425E-A924-7D80DFADB2C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898C9A6-19A1-4D03-886D-FC6A2ED8E7E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3703558-EAA5-437D-A2CE-241AB87BEA7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DE8ACFD-4C0A-4340-97A3-6E24E4CA135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A97AB02-D096-4770-B44B-7813C96BA8E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B8FC356-91D9-413D-A981-E089BC1F5A0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73ACA4C-4505-4009-ABC2-105DACA056F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831D46E-EED2-493F-9D3D-5D496ED336C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DEECEC2-78DD-47A8-926F-EA449445DCF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7492035E-1427-441D-AD3E-EAFFA8095FA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7EBAE78-AB85-4874-BFCD-95E6A69FFB2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91668CF-32B6-414B-8FB4-3251AD02427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78855E84-3F92-4ABB-998A-880EAF8C566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EBA64D7F-6E1A-4F2C-8FB6-290CC755E7D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BCD2AA05-E030-4CF2-9758-6F41515FCFC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CF378D43-F01A-44CA-A017-95E8E1C9EA7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1039362-904B-4852-9712-5A8F6438F1B5}"/>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226EF20-98CC-4C58-8D1D-F884DCAE211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29665205-7F50-454B-B627-58FEB273F5D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608EC030-36DB-475F-B65C-0A8C6D1690C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407A3F2-270D-42E9-83A8-F8434E5E6C9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A6D71CAC-642C-49E0-AB23-27BDD96C96C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59410EA5-947B-41D3-B088-2ED5A394472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0C63430-C33D-4E43-A18F-82A1EA4A362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2E54FA2D-84C7-49CF-B71D-8D510D60B93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87B781A-A4FD-4B4D-A07A-855718DAD4F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2D8F3C3-A43A-4735-8563-845DEBB3163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52F9E2E3-45E4-428E-AC68-A4CE9198307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B09B9D8F-3A21-4744-82B9-B914036DC02B}"/>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AB4E9604-E191-4867-B856-53CF61D5832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F08C2EF1-1B42-40EC-B168-DC6FD0FE3AD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D66A0DEA-8FEE-4820-A27D-C42CF04A78C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3C45D3D5-CFD3-4EE2-8187-69F686606F0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481EF04C-6D29-4659-8F46-53DC70E6150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F79561D9-4327-41F6-8191-BCBDDAEEB70F}"/>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14BA2C5A-C974-4BC7-8EB1-1E3BBA2BD5D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26995C9D-73EF-4B4E-A985-F11762D671F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4F7F5515-89BE-4596-BA3F-12450641F2B4}"/>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D211E122-81E0-4C11-938D-3DBD0D63889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3E08B53E-5F25-4E11-81F2-4122DDB48FD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69A4615D-5BB3-489D-94A4-4FDD3800B77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92CFE2C3-078D-4562-B07D-BF8D3EB533DB}"/>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09011A1C-5C3C-4228-A6CD-8DD22D0D538A}"/>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D6227E9D-FE1F-4AB0-B64F-AF21D011C2B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09EDCBB7-63BB-4FC8-88F1-86454A1C4A14}"/>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9FDFF7A1-A9E1-4F47-959D-58D36AA14DBE}"/>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A07D2E1C-E762-437A-AB67-BE364F68FEEE}"/>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9AE969E1-E183-49DB-921E-B45BAC870AE9}"/>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0622B6BD-2E34-4AD5-B412-B55C1B7CA75A}"/>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a:extLst>
            <a:ext uri="{FF2B5EF4-FFF2-40B4-BE49-F238E27FC236}">
              <a16:creationId xmlns:a16="http://schemas.microsoft.com/office/drawing/2014/main" id="{F189CEAF-EE5A-465A-816B-21179414CE6D}"/>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a:extLst>
            <a:ext uri="{FF2B5EF4-FFF2-40B4-BE49-F238E27FC236}">
              <a16:creationId xmlns:a16="http://schemas.microsoft.com/office/drawing/2014/main" id="{4796823F-F5C6-4218-8389-FDAA381CB184}"/>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83" name="フローチャート: 判断 82">
          <a:extLst>
            <a:ext uri="{FF2B5EF4-FFF2-40B4-BE49-F238E27FC236}">
              <a16:creationId xmlns:a16="http://schemas.microsoft.com/office/drawing/2014/main" id="{47AABC7B-80FB-4561-8029-304B2AA34082}"/>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7C7E1AE7-FEB3-4A16-89D2-CFCA882AC9D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8ACE45FE-5978-41B2-A44C-EE03617EBF1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E7364DF-E298-4A70-B3ED-AECAE9F88AD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0E1AAEB-566E-45C4-9D06-A865DAFB233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E176690E-F818-4CFA-91C9-5E6F8E87D41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46355</xdr:rowOff>
    </xdr:from>
    <xdr:to>
      <xdr:col>24</xdr:col>
      <xdr:colOff>114300</xdr:colOff>
      <xdr:row>63</xdr:row>
      <xdr:rowOff>147955</xdr:rowOff>
    </xdr:to>
    <xdr:sp macro="" textlink="">
      <xdr:nvSpPr>
        <xdr:cNvPr id="89" name="楕円 88">
          <a:extLst>
            <a:ext uri="{FF2B5EF4-FFF2-40B4-BE49-F238E27FC236}">
              <a16:creationId xmlns:a16="http://schemas.microsoft.com/office/drawing/2014/main" id="{B27C3044-2CF1-4549-A542-1D5CC2D1240C}"/>
            </a:ext>
          </a:extLst>
        </xdr:cNvPr>
        <xdr:cNvSpPr/>
      </xdr:nvSpPr>
      <xdr:spPr>
        <a:xfrm>
          <a:off x="4584700" y="10847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24782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BE4525A8-7727-4B35-AF37-FD0AC17271C0}"/>
            </a:ext>
          </a:extLst>
        </xdr:cNvPr>
        <xdr:cNvSpPr txBox="1"/>
      </xdr:nvSpPr>
      <xdr:spPr>
        <a:xfrm>
          <a:off x="4673600"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17780</xdr:rowOff>
    </xdr:from>
    <xdr:to>
      <xdr:col>20</xdr:col>
      <xdr:colOff>38100</xdr:colOff>
      <xdr:row>63</xdr:row>
      <xdr:rowOff>119380</xdr:rowOff>
    </xdr:to>
    <xdr:sp macro="" textlink="">
      <xdr:nvSpPr>
        <xdr:cNvPr id="91" name="楕円 90">
          <a:extLst>
            <a:ext uri="{FF2B5EF4-FFF2-40B4-BE49-F238E27FC236}">
              <a16:creationId xmlns:a16="http://schemas.microsoft.com/office/drawing/2014/main" id="{01A12876-5824-4D92-B280-9113876971DE}"/>
            </a:ext>
          </a:extLst>
        </xdr:cNvPr>
        <xdr:cNvSpPr/>
      </xdr:nvSpPr>
      <xdr:spPr>
        <a:xfrm>
          <a:off x="3746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68580</xdr:rowOff>
    </xdr:from>
    <xdr:to>
      <xdr:col>24</xdr:col>
      <xdr:colOff>63500</xdr:colOff>
      <xdr:row>63</xdr:row>
      <xdr:rowOff>97155</xdr:rowOff>
    </xdr:to>
    <xdr:cxnSp macro="">
      <xdr:nvCxnSpPr>
        <xdr:cNvPr id="92" name="直線コネクタ 91">
          <a:extLst>
            <a:ext uri="{FF2B5EF4-FFF2-40B4-BE49-F238E27FC236}">
              <a16:creationId xmlns:a16="http://schemas.microsoft.com/office/drawing/2014/main" id="{E3BB867E-533D-4F59-8D2F-FFACF6F2F2D8}"/>
            </a:ext>
          </a:extLst>
        </xdr:cNvPr>
        <xdr:cNvCxnSpPr/>
      </xdr:nvCxnSpPr>
      <xdr:spPr>
        <a:xfrm>
          <a:off x="3797300" y="1086993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154940</xdr:rowOff>
    </xdr:from>
    <xdr:to>
      <xdr:col>15</xdr:col>
      <xdr:colOff>101600</xdr:colOff>
      <xdr:row>63</xdr:row>
      <xdr:rowOff>85090</xdr:rowOff>
    </xdr:to>
    <xdr:sp macro="" textlink="">
      <xdr:nvSpPr>
        <xdr:cNvPr id="93" name="楕円 92">
          <a:extLst>
            <a:ext uri="{FF2B5EF4-FFF2-40B4-BE49-F238E27FC236}">
              <a16:creationId xmlns:a16="http://schemas.microsoft.com/office/drawing/2014/main" id="{3B3B284D-C08F-4C04-899B-E34292AD4408}"/>
            </a:ext>
          </a:extLst>
        </xdr:cNvPr>
        <xdr:cNvSpPr/>
      </xdr:nvSpPr>
      <xdr:spPr>
        <a:xfrm>
          <a:off x="2857500" y="1078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34290</xdr:rowOff>
    </xdr:from>
    <xdr:to>
      <xdr:col>19</xdr:col>
      <xdr:colOff>177800</xdr:colOff>
      <xdr:row>63</xdr:row>
      <xdr:rowOff>68580</xdr:rowOff>
    </xdr:to>
    <xdr:cxnSp macro="">
      <xdr:nvCxnSpPr>
        <xdr:cNvPr id="94" name="直線コネクタ 93">
          <a:extLst>
            <a:ext uri="{FF2B5EF4-FFF2-40B4-BE49-F238E27FC236}">
              <a16:creationId xmlns:a16="http://schemas.microsoft.com/office/drawing/2014/main" id="{B14AB75C-4A29-4326-90F3-D0B475C96BC3}"/>
            </a:ext>
          </a:extLst>
        </xdr:cNvPr>
        <xdr:cNvCxnSpPr/>
      </xdr:nvCxnSpPr>
      <xdr:spPr>
        <a:xfrm>
          <a:off x="2908300" y="108356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139700</xdr:rowOff>
    </xdr:from>
    <xdr:to>
      <xdr:col>10</xdr:col>
      <xdr:colOff>165100</xdr:colOff>
      <xdr:row>63</xdr:row>
      <xdr:rowOff>69850</xdr:rowOff>
    </xdr:to>
    <xdr:sp macro="" textlink="">
      <xdr:nvSpPr>
        <xdr:cNvPr id="95" name="楕円 94">
          <a:extLst>
            <a:ext uri="{FF2B5EF4-FFF2-40B4-BE49-F238E27FC236}">
              <a16:creationId xmlns:a16="http://schemas.microsoft.com/office/drawing/2014/main" id="{76D188F9-DB63-446C-ACEE-21CA5510FBC2}"/>
            </a:ext>
          </a:extLst>
        </xdr:cNvPr>
        <xdr:cNvSpPr/>
      </xdr:nvSpPr>
      <xdr:spPr>
        <a:xfrm>
          <a:off x="19685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19050</xdr:rowOff>
    </xdr:from>
    <xdr:to>
      <xdr:col>15</xdr:col>
      <xdr:colOff>50800</xdr:colOff>
      <xdr:row>63</xdr:row>
      <xdr:rowOff>34290</xdr:rowOff>
    </xdr:to>
    <xdr:cxnSp macro="">
      <xdr:nvCxnSpPr>
        <xdr:cNvPr id="96" name="直線コネクタ 95">
          <a:extLst>
            <a:ext uri="{FF2B5EF4-FFF2-40B4-BE49-F238E27FC236}">
              <a16:creationId xmlns:a16="http://schemas.microsoft.com/office/drawing/2014/main" id="{F252C965-1CB0-4302-ADBF-A3511DA2A25E}"/>
            </a:ext>
          </a:extLst>
        </xdr:cNvPr>
        <xdr:cNvCxnSpPr/>
      </xdr:nvCxnSpPr>
      <xdr:spPr>
        <a:xfrm>
          <a:off x="2019300" y="108204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95885</xdr:rowOff>
    </xdr:from>
    <xdr:to>
      <xdr:col>6</xdr:col>
      <xdr:colOff>38100</xdr:colOff>
      <xdr:row>63</xdr:row>
      <xdr:rowOff>26035</xdr:rowOff>
    </xdr:to>
    <xdr:sp macro="" textlink="">
      <xdr:nvSpPr>
        <xdr:cNvPr id="97" name="楕円 96">
          <a:extLst>
            <a:ext uri="{FF2B5EF4-FFF2-40B4-BE49-F238E27FC236}">
              <a16:creationId xmlns:a16="http://schemas.microsoft.com/office/drawing/2014/main" id="{7A82D18C-9D9A-419C-9952-9B2A3E105201}"/>
            </a:ext>
          </a:extLst>
        </xdr:cNvPr>
        <xdr:cNvSpPr/>
      </xdr:nvSpPr>
      <xdr:spPr>
        <a:xfrm>
          <a:off x="1079500" y="1072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146685</xdr:rowOff>
    </xdr:from>
    <xdr:to>
      <xdr:col>10</xdr:col>
      <xdr:colOff>114300</xdr:colOff>
      <xdr:row>63</xdr:row>
      <xdr:rowOff>19050</xdr:rowOff>
    </xdr:to>
    <xdr:cxnSp macro="">
      <xdr:nvCxnSpPr>
        <xdr:cNvPr id="98" name="直線コネクタ 97">
          <a:extLst>
            <a:ext uri="{FF2B5EF4-FFF2-40B4-BE49-F238E27FC236}">
              <a16:creationId xmlns:a16="http://schemas.microsoft.com/office/drawing/2014/main" id="{9CE35FD4-B553-4150-A503-2DA19895CA93}"/>
            </a:ext>
          </a:extLst>
        </xdr:cNvPr>
        <xdr:cNvCxnSpPr/>
      </xdr:nvCxnSpPr>
      <xdr:spPr>
        <a:xfrm>
          <a:off x="1130300" y="1077658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99" name="n_1aveValue【体育館・プール】&#10;有形固定資産減価償却率">
          <a:extLst>
            <a:ext uri="{FF2B5EF4-FFF2-40B4-BE49-F238E27FC236}">
              <a16:creationId xmlns:a16="http://schemas.microsoft.com/office/drawing/2014/main" id="{C18C4D4E-6D05-4B6C-AED9-F437C197586E}"/>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00" name="n_2aveValue【体育館・プール】&#10;有形固定資産減価償却率">
          <a:extLst>
            <a:ext uri="{FF2B5EF4-FFF2-40B4-BE49-F238E27FC236}">
              <a16:creationId xmlns:a16="http://schemas.microsoft.com/office/drawing/2014/main" id="{EF572878-F836-4C12-8FFA-5334DB59D1E4}"/>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01" name="n_3aveValue【体育館・プール】&#10;有形固定資産減価償却率">
          <a:extLst>
            <a:ext uri="{FF2B5EF4-FFF2-40B4-BE49-F238E27FC236}">
              <a16:creationId xmlns:a16="http://schemas.microsoft.com/office/drawing/2014/main" id="{F46C3DF7-3A7E-4BAA-834C-EFD2322F8BF1}"/>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102" name="n_4aveValue【体育館・プール】&#10;有形固定資産減価償却率">
          <a:extLst>
            <a:ext uri="{FF2B5EF4-FFF2-40B4-BE49-F238E27FC236}">
              <a16:creationId xmlns:a16="http://schemas.microsoft.com/office/drawing/2014/main" id="{3C440A81-462F-4E57-98A6-18FBC3F52FA7}"/>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110507</xdr:rowOff>
    </xdr:from>
    <xdr:ext cx="405111" cy="259045"/>
    <xdr:sp macro="" textlink="">
      <xdr:nvSpPr>
        <xdr:cNvPr id="103" name="n_1mainValue【体育館・プール】&#10;有形固定資産減価償却率">
          <a:extLst>
            <a:ext uri="{FF2B5EF4-FFF2-40B4-BE49-F238E27FC236}">
              <a16:creationId xmlns:a16="http://schemas.microsoft.com/office/drawing/2014/main" id="{83E0E258-8E6E-46CF-B582-7611DA53EE88}"/>
            </a:ext>
          </a:extLst>
        </xdr:cNvPr>
        <xdr:cNvSpPr txBox="1"/>
      </xdr:nvSpPr>
      <xdr:spPr>
        <a:xfrm>
          <a:off x="3582044" y="1091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76217</xdr:rowOff>
    </xdr:from>
    <xdr:ext cx="405111" cy="259045"/>
    <xdr:sp macro="" textlink="">
      <xdr:nvSpPr>
        <xdr:cNvPr id="104" name="n_2mainValue【体育館・プール】&#10;有形固定資産減価償却率">
          <a:extLst>
            <a:ext uri="{FF2B5EF4-FFF2-40B4-BE49-F238E27FC236}">
              <a16:creationId xmlns:a16="http://schemas.microsoft.com/office/drawing/2014/main" id="{119C8F21-F0FF-4BC6-A86D-6E3B219554C8}"/>
            </a:ext>
          </a:extLst>
        </xdr:cNvPr>
        <xdr:cNvSpPr txBox="1"/>
      </xdr:nvSpPr>
      <xdr:spPr>
        <a:xfrm>
          <a:off x="2705744" y="1087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60977</xdr:rowOff>
    </xdr:from>
    <xdr:ext cx="405111" cy="259045"/>
    <xdr:sp macro="" textlink="">
      <xdr:nvSpPr>
        <xdr:cNvPr id="105" name="n_3mainValue【体育館・プール】&#10;有形固定資産減価償却率">
          <a:extLst>
            <a:ext uri="{FF2B5EF4-FFF2-40B4-BE49-F238E27FC236}">
              <a16:creationId xmlns:a16="http://schemas.microsoft.com/office/drawing/2014/main" id="{FB4BDB3F-D298-4A66-802A-4C01859EE59D}"/>
            </a:ext>
          </a:extLst>
        </xdr:cNvPr>
        <xdr:cNvSpPr txBox="1"/>
      </xdr:nvSpPr>
      <xdr:spPr>
        <a:xfrm>
          <a:off x="1816744"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17162</xdr:rowOff>
    </xdr:from>
    <xdr:ext cx="405111" cy="259045"/>
    <xdr:sp macro="" textlink="">
      <xdr:nvSpPr>
        <xdr:cNvPr id="106" name="n_4mainValue【体育館・プール】&#10;有形固定資産減価償却率">
          <a:extLst>
            <a:ext uri="{FF2B5EF4-FFF2-40B4-BE49-F238E27FC236}">
              <a16:creationId xmlns:a16="http://schemas.microsoft.com/office/drawing/2014/main" id="{675F24D4-53AD-4847-B59E-0426D7FD0DED}"/>
            </a:ext>
          </a:extLst>
        </xdr:cNvPr>
        <xdr:cNvSpPr txBox="1"/>
      </xdr:nvSpPr>
      <xdr:spPr>
        <a:xfrm>
          <a:off x="927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3022A9D2-F1ED-40D3-8D8B-D50EF8F5D28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F553839F-5C7C-47A5-91F8-2575E6F08B63}"/>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67D3509F-3D89-48C2-9DDC-880BF368F3F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965EF7E7-3FC0-4918-BFFB-9B86F0C0AB6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F22F9EBE-50BC-4EDA-A57D-B97A933B7CD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BC49507A-69E4-4D6D-9AA2-B6AFA4C6102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84FFF1BD-7AE1-4AA5-B77F-EE483D4C13A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BB163273-4503-4930-ACC7-747C7C63C03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36555A46-6F49-49E4-AA4F-DCB2FB4DCE8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E4647B73-103E-4537-88C3-6578A5A93FC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E04F2F9D-5A01-4DDC-A16F-044D13A95D74}"/>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A1A16D83-688C-46D0-A397-8E25CE66B629}"/>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6D31599F-A083-4184-8746-21B8A682698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385F25E7-9C3D-47BC-9227-79BAC52E617A}"/>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B0AF63F9-7E89-4943-8141-2E9FF73BC528}"/>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202283C5-0385-4376-8DEB-4D2321633707}"/>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2B08BEBB-1F6F-4650-BF3C-8BF40D9DD7EC}"/>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9C115FAA-5DD1-44DB-BBA6-21F68EE65EFF}"/>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69DD125C-B2AF-4D8F-B712-1DE7DC38FF7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E163FA80-B8B3-4EA8-A526-851412FE067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11FF6D75-6A76-4A5A-8EA5-70694FF9247A}"/>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a:extLst>
            <a:ext uri="{FF2B5EF4-FFF2-40B4-BE49-F238E27FC236}">
              <a16:creationId xmlns:a16="http://schemas.microsoft.com/office/drawing/2014/main" id="{035D09AD-FFE2-4C32-B377-77FB921E2246}"/>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a:extLst>
            <a:ext uri="{FF2B5EF4-FFF2-40B4-BE49-F238E27FC236}">
              <a16:creationId xmlns:a16="http://schemas.microsoft.com/office/drawing/2014/main" id="{4C32DC1C-8595-4B8D-A2AB-6ED0BAC6A4A1}"/>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a:extLst>
            <a:ext uri="{FF2B5EF4-FFF2-40B4-BE49-F238E27FC236}">
              <a16:creationId xmlns:a16="http://schemas.microsoft.com/office/drawing/2014/main" id="{9C42E31F-2267-4EBE-975A-EC16F59DB2FF}"/>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a:extLst>
            <a:ext uri="{FF2B5EF4-FFF2-40B4-BE49-F238E27FC236}">
              <a16:creationId xmlns:a16="http://schemas.microsoft.com/office/drawing/2014/main" id="{7191BE8E-4C11-4699-847C-E8D69A1B0CC8}"/>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a:extLst>
            <a:ext uri="{FF2B5EF4-FFF2-40B4-BE49-F238E27FC236}">
              <a16:creationId xmlns:a16="http://schemas.microsoft.com/office/drawing/2014/main" id="{0C27D7FB-626A-468A-BBEB-24ECB7E92EBF}"/>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81704</xdr:rowOff>
    </xdr:from>
    <xdr:ext cx="469744" cy="259045"/>
    <xdr:sp macro="" textlink="">
      <xdr:nvSpPr>
        <xdr:cNvPr id="133" name="【体育館・プール】&#10;一人当たり面積平均値テキスト">
          <a:extLst>
            <a:ext uri="{FF2B5EF4-FFF2-40B4-BE49-F238E27FC236}">
              <a16:creationId xmlns:a16="http://schemas.microsoft.com/office/drawing/2014/main" id="{3EF602C7-B4DD-4BA9-9C69-32D2EFC3834E}"/>
            </a:ext>
          </a:extLst>
        </xdr:cNvPr>
        <xdr:cNvSpPr txBox="1"/>
      </xdr:nvSpPr>
      <xdr:spPr>
        <a:xfrm>
          <a:off x="10515600" y="10540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a:extLst>
            <a:ext uri="{FF2B5EF4-FFF2-40B4-BE49-F238E27FC236}">
              <a16:creationId xmlns:a16="http://schemas.microsoft.com/office/drawing/2014/main" id="{EB1A0358-4CD0-4650-A2CC-D079D53F2FC9}"/>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a:extLst>
            <a:ext uri="{FF2B5EF4-FFF2-40B4-BE49-F238E27FC236}">
              <a16:creationId xmlns:a16="http://schemas.microsoft.com/office/drawing/2014/main" id="{0E17E14C-4431-4879-B64B-D04806BC16B7}"/>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a:extLst>
            <a:ext uri="{FF2B5EF4-FFF2-40B4-BE49-F238E27FC236}">
              <a16:creationId xmlns:a16="http://schemas.microsoft.com/office/drawing/2014/main" id="{D39FFB12-33F0-47AC-9F2A-927D3E9F7264}"/>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a:extLst>
            <a:ext uri="{FF2B5EF4-FFF2-40B4-BE49-F238E27FC236}">
              <a16:creationId xmlns:a16="http://schemas.microsoft.com/office/drawing/2014/main" id="{7BBE9B92-39C3-45DD-A651-F96473DD09AD}"/>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138" name="フローチャート: 判断 137">
          <a:extLst>
            <a:ext uri="{FF2B5EF4-FFF2-40B4-BE49-F238E27FC236}">
              <a16:creationId xmlns:a16="http://schemas.microsoft.com/office/drawing/2014/main" id="{479B704E-567D-4D19-AFAE-8D4A8DB8C9EA}"/>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9E6ED57F-43A5-4D9E-952F-4FE1E1A90CC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5DD391B4-37AD-416A-935B-B3E77421C8C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26692C4E-1755-494D-9E1C-E654BB0DF20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976BCCB5-09B3-481D-AC42-2418EA455D5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62FB160B-1FF9-475F-898C-7443642896A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45669</xdr:rowOff>
    </xdr:from>
    <xdr:to>
      <xdr:col>55</xdr:col>
      <xdr:colOff>50800</xdr:colOff>
      <xdr:row>61</xdr:row>
      <xdr:rowOff>147269</xdr:rowOff>
    </xdr:to>
    <xdr:sp macro="" textlink="">
      <xdr:nvSpPr>
        <xdr:cNvPr id="144" name="楕円 143">
          <a:extLst>
            <a:ext uri="{FF2B5EF4-FFF2-40B4-BE49-F238E27FC236}">
              <a16:creationId xmlns:a16="http://schemas.microsoft.com/office/drawing/2014/main" id="{F6264856-D6A2-43F0-8635-575E43CDAF87}"/>
            </a:ext>
          </a:extLst>
        </xdr:cNvPr>
        <xdr:cNvSpPr/>
      </xdr:nvSpPr>
      <xdr:spPr>
        <a:xfrm>
          <a:off x="10426700" y="1050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68546</xdr:rowOff>
    </xdr:from>
    <xdr:ext cx="469744" cy="259045"/>
    <xdr:sp macro="" textlink="">
      <xdr:nvSpPr>
        <xdr:cNvPr id="145" name="【体育館・プール】&#10;一人当たり面積該当値テキスト">
          <a:extLst>
            <a:ext uri="{FF2B5EF4-FFF2-40B4-BE49-F238E27FC236}">
              <a16:creationId xmlns:a16="http://schemas.microsoft.com/office/drawing/2014/main" id="{CDEA6CD2-0FA9-4657-A374-52AC97A92A6A}"/>
            </a:ext>
          </a:extLst>
        </xdr:cNvPr>
        <xdr:cNvSpPr txBox="1"/>
      </xdr:nvSpPr>
      <xdr:spPr>
        <a:xfrm>
          <a:off x="10515600" y="10355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56642</xdr:rowOff>
    </xdr:from>
    <xdr:to>
      <xdr:col>50</xdr:col>
      <xdr:colOff>165100</xdr:colOff>
      <xdr:row>61</xdr:row>
      <xdr:rowOff>158242</xdr:rowOff>
    </xdr:to>
    <xdr:sp macro="" textlink="">
      <xdr:nvSpPr>
        <xdr:cNvPr id="146" name="楕円 145">
          <a:extLst>
            <a:ext uri="{FF2B5EF4-FFF2-40B4-BE49-F238E27FC236}">
              <a16:creationId xmlns:a16="http://schemas.microsoft.com/office/drawing/2014/main" id="{B3917BFF-2988-4F21-B0F4-C58CE6E5FB02}"/>
            </a:ext>
          </a:extLst>
        </xdr:cNvPr>
        <xdr:cNvSpPr/>
      </xdr:nvSpPr>
      <xdr:spPr>
        <a:xfrm>
          <a:off x="9588500" y="1051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96469</xdr:rowOff>
    </xdr:from>
    <xdr:to>
      <xdr:col>55</xdr:col>
      <xdr:colOff>0</xdr:colOff>
      <xdr:row>61</xdr:row>
      <xdr:rowOff>107442</xdr:rowOff>
    </xdr:to>
    <xdr:cxnSp macro="">
      <xdr:nvCxnSpPr>
        <xdr:cNvPr id="147" name="直線コネクタ 146">
          <a:extLst>
            <a:ext uri="{FF2B5EF4-FFF2-40B4-BE49-F238E27FC236}">
              <a16:creationId xmlns:a16="http://schemas.microsoft.com/office/drawing/2014/main" id="{7AEBEA28-D36F-4DC6-8150-A8F26B54CCEB}"/>
            </a:ext>
          </a:extLst>
        </xdr:cNvPr>
        <xdr:cNvCxnSpPr/>
      </xdr:nvCxnSpPr>
      <xdr:spPr>
        <a:xfrm flipV="1">
          <a:off x="9639300" y="10554919"/>
          <a:ext cx="8382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67614</xdr:rowOff>
    </xdr:from>
    <xdr:to>
      <xdr:col>46</xdr:col>
      <xdr:colOff>38100</xdr:colOff>
      <xdr:row>61</xdr:row>
      <xdr:rowOff>169214</xdr:rowOff>
    </xdr:to>
    <xdr:sp macro="" textlink="">
      <xdr:nvSpPr>
        <xdr:cNvPr id="148" name="楕円 147">
          <a:extLst>
            <a:ext uri="{FF2B5EF4-FFF2-40B4-BE49-F238E27FC236}">
              <a16:creationId xmlns:a16="http://schemas.microsoft.com/office/drawing/2014/main" id="{9AF9EBEC-CD5B-41F0-8B48-17929911E723}"/>
            </a:ext>
          </a:extLst>
        </xdr:cNvPr>
        <xdr:cNvSpPr/>
      </xdr:nvSpPr>
      <xdr:spPr>
        <a:xfrm>
          <a:off x="8699500" y="1052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107442</xdr:rowOff>
    </xdr:from>
    <xdr:to>
      <xdr:col>50</xdr:col>
      <xdr:colOff>114300</xdr:colOff>
      <xdr:row>61</xdr:row>
      <xdr:rowOff>118414</xdr:rowOff>
    </xdr:to>
    <xdr:cxnSp macro="">
      <xdr:nvCxnSpPr>
        <xdr:cNvPr id="149" name="直線コネクタ 148">
          <a:extLst>
            <a:ext uri="{FF2B5EF4-FFF2-40B4-BE49-F238E27FC236}">
              <a16:creationId xmlns:a16="http://schemas.microsoft.com/office/drawing/2014/main" id="{AC4D63E4-3DC2-4984-BB4C-D549A17614F7}"/>
            </a:ext>
          </a:extLst>
        </xdr:cNvPr>
        <xdr:cNvCxnSpPr/>
      </xdr:nvCxnSpPr>
      <xdr:spPr>
        <a:xfrm flipV="1">
          <a:off x="8750300" y="10565892"/>
          <a:ext cx="889000" cy="1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106934</xdr:rowOff>
    </xdr:from>
    <xdr:to>
      <xdr:col>41</xdr:col>
      <xdr:colOff>101600</xdr:colOff>
      <xdr:row>62</xdr:row>
      <xdr:rowOff>37084</xdr:rowOff>
    </xdr:to>
    <xdr:sp macro="" textlink="">
      <xdr:nvSpPr>
        <xdr:cNvPr id="150" name="楕円 149">
          <a:extLst>
            <a:ext uri="{FF2B5EF4-FFF2-40B4-BE49-F238E27FC236}">
              <a16:creationId xmlns:a16="http://schemas.microsoft.com/office/drawing/2014/main" id="{3477C163-8F16-42E5-B1E4-649131E1BCCB}"/>
            </a:ext>
          </a:extLst>
        </xdr:cNvPr>
        <xdr:cNvSpPr/>
      </xdr:nvSpPr>
      <xdr:spPr>
        <a:xfrm>
          <a:off x="7810500" y="1056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118414</xdr:rowOff>
    </xdr:from>
    <xdr:to>
      <xdr:col>45</xdr:col>
      <xdr:colOff>177800</xdr:colOff>
      <xdr:row>61</xdr:row>
      <xdr:rowOff>157734</xdr:rowOff>
    </xdr:to>
    <xdr:cxnSp macro="">
      <xdr:nvCxnSpPr>
        <xdr:cNvPr id="151" name="直線コネクタ 150">
          <a:extLst>
            <a:ext uri="{FF2B5EF4-FFF2-40B4-BE49-F238E27FC236}">
              <a16:creationId xmlns:a16="http://schemas.microsoft.com/office/drawing/2014/main" id="{A6971B9C-5938-4375-B796-F556111EF991}"/>
            </a:ext>
          </a:extLst>
        </xdr:cNvPr>
        <xdr:cNvCxnSpPr/>
      </xdr:nvCxnSpPr>
      <xdr:spPr>
        <a:xfrm flipV="1">
          <a:off x="7861300" y="10576864"/>
          <a:ext cx="889000" cy="39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115164</xdr:rowOff>
    </xdr:from>
    <xdr:to>
      <xdr:col>36</xdr:col>
      <xdr:colOff>165100</xdr:colOff>
      <xdr:row>62</xdr:row>
      <xdr:rowOff>45314</xdr:rowOff>
    </xdr:to>
    <xdr:sp macro="" textlink="">
      <xdr:nvSpPr>
        <xdr:cNvPr id="152" name="楕円 151">
          <a:extLst>
            <a:ext uri="{FF2B5EF4-FFF2-40B4-BE49-F238E27FC236}">
              <a16:creationId xmlns:a16="http://schemas.microsoft.com/office/drawing/2014/main" id="{E1658D3A-3E88-43E3-9145-513378913B42}"/>
            </a:ext>
          </a:extLst>
        </xdr:cNvPr>
        <xdr:cNvSpPr/>
      </xdr:nvSpPr>
      <xdr:spPr>
        <a:xfrm>
          <a:off x="6921500" y="1057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157734</xdr:rowOff>
    </xdr:from>
    <xdr:to>
      <xdr:col>41</xdr:col>
      <xdr:colOff>50800</xdr:colOff>
      <xdr:row>61</xdr:row>
      <xdr:rowOff>165964</xdr:rowOff>
    </xdr:to>
    <xdr:cxnSp macro="">
      <xdr:nvCxnSpPr>
        <xdr:cNvPr id="153" name="直線コネクタ 152">
          <a:extLst>
            <a:ext uri="{FF2B5EF4-FFF2-40B4-BE49-F238E27FC236}">
              <a16:creationId xmlns:a16="http://schemas.microsoft.com/office/drawing/2014/main" id="{34D42D12-085E-4E8A-8B9C-712FA2582653}"/>
            </a:ext>
          </a:extLst>
        </xdr:cNvPr>
        <xdr:cNvCxnSpPr/>
      </xdr:nvCxnSpPr>
      <xdr:spPr>
        <a:xfrm flipV="1">
          <a:off x="6972300" y="10616184"/>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40098</xdr:rowOff>
    </xdr:from>
    <xdr:ext cx="469744" cy="259045"/>
    <xdr:sp macro="" textlink="">
      <xdr:nvSpPr>
        <xdr:cNvPr id="154" name="n_1aveValue【体育館・プール】&#10;一人当たり面積">
          <a:extLst>
            <a:ext uri="{FF2B5EF4-FFF2-40B4-BE49-F238E27FC236}">
              <a16:creationId xmlns:a16="http://schemas.microsoft.com/office/drawing/2014/main" id="{98D3E9D6-950D-4F32-81C3-63B5D5C7017B}"/>
            </a:ext>
          </a:extLst>
        </xdr:cNvPr>
        <xdr:cNvSpPr txBox="1"/>
      </xdr:nvSpPr>
      <xdr:spPr>
        <a:xfrm>
          <a:off x="9391727" y="10669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34612</xdr:rowOff>
    </xdr:from>
    <xdr:ext cx="469744" cy="259045"/>
    <xdr:sp macro="" textlink="">
      <xdr:nvSpPr>
        <xdr:cNvPr id="155" name="n_2aveValue【体育館・プール】&#10;一人当たり面積">
          <a:extLst>
            <a:ext uri="{FF2B5EF4-FFF2-40B4-BE49-F238E27FC236}">
              <a16:creationId xmlns:a16="http://schemas.microsoft.com/office/drawing/2014/main" id="{1A7A791F-BC91-4C8E-B338-CFA60C7FDC8D}"/>
            </a:ext>
          </a:extLst>
        </xdr:cNvPr>
        <xdr:cNvSpPr txBox="1"/>
      </xdr:nvSpPr>
      <xdr:spPr>
        <a:xfrm>
          <a:off x="8515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34612</xdr:rowOff>
    </xdr:from>
    <xdr:ext cx="469744" cy="259045"/>
    <xdr:sp macro="" textlink="">
      <xdr:nvSpPr>
        <xdr:cNvPr id="156" name="n_3aveValue【体育館・プール】&#10;一人当たり面積">
          <a:extLst>
            <a:ext uri="{FF2B5EF4-FFF2-40B4-BE49-F238E27FC236}">
              <a16:creationId xmlns:a16="http://schemas.microsoft.com/office/drawing/2014/main" id="{1F8EB6D7-0054-492C-9B89-75DB96C5779B}"/>
            </a:ext>
          </a:extLst>
        </xdr:cNvPr>
        <xdr:cNvSpPr txBox="1"/>
      </xdr:nvSpPr>
      <xdr:spPr>
        <a:xfrm>
          <a:off x="7626427" y="10664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157" name="n_4aveValue【体育館・プール】&#10;一人当たり面積">
          <a:extLst>
            <a:ext uri="{FF2B5EF4-FFF2-40B4-BE49-F238E27FC236}">
              <a16:creationId xmlns:a16="http://schemas.microsoft.com/office/drawing/2014/main" id="{8A332EA9-CBE4-4E3D-8608-AF1E846CE846}"/>
            </a:ext>
          </a:extLst>
        </xdr:cNvPr>
        <xdr:cNvSpPr txBox="1"/>
      </xdr:nvSpPr>
      <xdr:spPr>
        <a:xfrm>
          <a:off x="6737427" y="103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3319</xdr:rowOff>
    </xdr:from>
    <xdr:ext cx="469744" cy="259045"/>
    <xdr:sp macro="" textlink="">
      <xdr:nvSpPr>
        <xdr:cNvPr id="158" name="n_1mainValue【体育館・プール】&#10;一人当たり面積">
          <a:extLst>
            <a:ext uri="{FF2B5EF4-FFF2-40B4-BE49-F238E27FC236}">
              <a16:creationId xmlns:a16="http://schemas.microsoft.com/office/drawing/2014/main" id="{05A2597D-A28B-48F8-B030-A77A50BBF480}"/>
            </a:ext>
          </a:extLst>
        </xdr:cNvPr>
        <xdr:cNvSpPr txBox="1"/>
      </xdr:nvSpPr>
      <xdr:spPr>
        <a:xfrm>
          <a:off x="9391727" y="1029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14291</xdr:rowOff>
    </xdr:from>
    <xdr:ext cx="469744" cy="259045"/>
    <xdr:sp macro="" textlink="">
      <xdr:nvSpPr>
        <xdr:cNvPr id="159" name="n_2mainValue【体育館・プール】&#10;一人当たり面積">
          <a:extLst>
            <a:ext uri="{FF2B5EF4-FFF2-40B4-BE49-F238E27FC236}">
              <a16:creationId xmlns:a16="http://schemas.microsoft.com/office/drawing/2014/main" id="{ACF114B5-E509-48E4-A639-348D6E636F3F}"/>
            </a:ext>
          </a:extLst>
        </xdr:cNvPr>
        <xdr:cNvSpPr txBox="1"/>
      </xdr:nvSpPr>
      <xdr:spPr>
        <a:xfrm>
          <a:off x="8515427" y="1030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53611</xdr:rowOff>
    </xdr:from>
    <xdr:ext cx="469744" cy="259045"/>
    <xdr:sp macro="" textlink="">
      <xdr:nvSpPr>
        <xdr:cNvPr id="160" name="n_3mainValue【体育館・プール】&#10;一人当たり面積">
          <a:extLst>
            <a:ext uri="{FF2B5EF4-FFF2-40B4-BE49-F238E27FC236}">
              <a16:creationId xmlns:a16="http://schemas.microsoft.com/office/drawing/2014/main" id="{B3552B2E-F859-40E3-8234-1F1306E9D69E}"/>
            </a:ext>
          </a:extLst>
        </xdr:cNvPr>
        <xdr:cNvSpPr txBox="1"/>
      </xdr:nvSpPr>
      <xdr:spPr>
        <a:xfrm>
          <a:off x="7626427" y="1034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36441</xdr:rowOff>
    </xdr:from>
    <xdr:ext cx="469744" cy="259045"/>
    <xdr:sp macro="" textlink="">
      <xdr:nvSpPr>
        <xdr:cNvPr id="161" name="n_4mainValue【体育館・プール】&#10;一人当たり面積">
          <a:extLst>
            <a:ext uri="{FF2B5EF4-FFF2-40B4-BE49-F238E27FC236}">
              <a16:creationId xmlns:a16="http://schemas.microsoft.com/office/drawing/2014/main" id="{6FDB9959-63AB-40D6-A264-95D11E2343AF}"/>
            </a:ext>
          </a:extLst>
        </xdr:cNvPr>
        <xdr:cNvSpPr txBox="1"/>
      </xdr:nvSpPr>
      <xdr:spPr>
        <a:xfrm>
          <a:off x="6737427" y="106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E23D3C56-0AFB-4F3D-BA43-FC92A50BDBD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EA48F238-C4E4-4073-BD43-C5B3AA04FD6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793313A2-CB07-45E7-BE1E-6326155AE47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291650E5-C276-48AE-AC40-C8050181352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FA443C15-7A4D-4D8E-8B85-B5FA3F99B3C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E0D2E5F3-540D-4594-AC96-3201B6EB728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D3D24A31-6324-4F80-9DAE-CE65F3F9D35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8087C3B1-FC3E-4222-8E0C-1BB59B18D4F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9559B2C7-B039-4BBA-95F7-036474200D0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A220EF04-1672-4655-8480-D1EA543C357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E3E1980D-6858-46C1-8BE2-9A93DB2DD59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09AC632D-D5DB-4EBE-858E-7FD1621469B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DE3676CD-788C-4744-9861-5D2EED2A08B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C894C5DC-9C50-4974-B91C-24A3A61E514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F26DD2A7-C725-4BA0-8A82-7B81768E7B66}"/>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DC645F9E-FE33-4645-9807-B9508339770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CFD63E26-C7CC-46B4-8117-C9A6014B19C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77D2592E-C3BA-40DE-AD4B-4CBE2E7F0D5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10222D34-B4E3-4548-A13A-81C001658CD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A75C22B1-0DDB-4446-97D6-17BDE7803A8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CD7E8C5C-AFFE-4F47-8B36-C7D4506CCED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273A5AF0-B38B-4DF8-A008-A927323DA23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059B3600-7096-4D2C-8200-D3F743233BD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262D0A70-6286-405B-B201-84BDF020CB8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89D236F4-53C6-4979-B0D4-06FE6C504BF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C7C015A9-00FA-482C-B526-B6296E02DE82}"/>
            </a:ext>
          </a:extLst>
        </xdr:cNvPr>
        <xdr:cNvCxnSpPr/>
      </xdr:nvCxnSpPr>
      <xdr:spPr>
        <a:xfrm flipV="1">
          <a:off x="4634865" y="13438958"/>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53967DF1-CD7C-41E0-832C-258C2897D68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1E7602BA-699E-4B54-A505-6DE9D383109D}"/>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3FF821BF-04E0-4081-A878-B753380171CF}"/>
            </a:ext>
          </a:extLst>
        </xdr:cNvPr>
        <xdr:cNvSpPr txBox="1"/>
      </xdr:nvSpPr>
      <xdr:spPr>
        <a:xfrm>
          <a:off x="4673600" y="13214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191" name="直線コネクタ 190">
          <a:extLst>
            <a:ext uri="{FF2B5EF4-FFF2-40B4-BE49-F238E27FC236}">
              <a16:creationId xmlns:a16="http://schemas.microsoft.com/office/drawing/2014/main" id="{F6568E39-EE82-4B90-A49D-EE7296E6F47B}"/>
            </a:ext>
          </a:extLst>
        </xdr:cNvPr>
        <xdr:cNvCxnSpPr/>
      </xdr:nvCxnSpPr>
      <xdr:spPr>
        <a:xfrm>
          <a:off x="4546600" y="1343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7153BE87-42E8-47C1-8884-F40C4B51AE42}"/>
            </a:ext>
          </a:extLst>
        </xdr:cNvPr>
        <xdr:cNvSpPr txBox="1"/>
      </xdr:nvSpPr>
      <xdr:spPr>
        <a:xfrm>
          <a:off x="4673600" y="140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193" name="フローチャート: 判断 192">
          <a:extLst>
            <a:ext uri="{FF2B5EF4-FFF2-40B4-BE49-F238E27FC236}">
              <a16:creationId xmlns:a16="http://schemas.microsoft.com/office/drawing/2014/main" id="{1CB6425D-C0B2-476A-94F5-E5A405755182}"/>
            </a:ext>
          </a:extLst>
        </xdr:cNvPr>
        <xdr:cNvSpPr/>
      </xdr:nvSpPr>
      <xdr:spPr>
        <a:xfrm>
          <a:off x="45847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194" name="フローチャート: 判断 193">
          <a:extLst>
            <a:ext uri="{FF2B5EF4-FFF2-40B4-BE49-F238E27FC236}">
              <a16:creationId xmlns:a16="http://schemas.microsoft.com/office/drawing/2014/main" id="{9E997EC5-666C-459F-B2F7-895CE852E345}"/>
            </a:ext>
          </a:extLst>
        </xdr:cNvPr>
        <xdr:cNvSpPr/>
      </xdr:nvSpPr>
      <xdr:spPr>
        <a:xfrm>
          <a:off x="3746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195" name="フローチャート: 判断 194">
          <a:extLst>
            <a:ext uri="{FF2B5EF4-FFF2-40B4-BE49-F238E27FC236}">
              <a16:creationId xmlns:a16="http://schemas.microsoft.com/office/drawing/2014/main" id="{7374EEAE-F9FC-463F-9241-E2AE8004C26B}"/>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196" name="フローチャート: 判断 195">
          <a:extLst>
            <a:ext uri="{FF2B5EF4-FFF2-40B4-BE49-F238E27FC236}">
              <a16:creationId xmlns:a16="http://schemas.microsoft.com/office/drawing/2014/main" id="{A4341828-B2FF-499A-A22A-DB22E0575E2D}"/>
            </a:ext>
          </a:extLst>
        </xdr:cNvPr>
        <xdr:cNvSpPr/>
      </xdr:nvSpPr>
      <xdr:spPr>
        <a:xfrm>
          <a:off x="1968500" y="1416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197" name="フローチャート: 判断 196">
          <a:extLst>
            <a:ext uri="{FF2B5EF4-FFF2-40B4-BE49-F238E27FC236}">
              <a16:creationId xmlns:a16="http://schemas.microsoft.com/office/drawing/2014/main" id="{3537401E-B926-496D-B75F-ABD55B6F34B7}"/>
            </a:ext>
          </a:extLst>
        </xdr:cNvPr>
        <xdr:cNvSpPr/>
      </xdr:nvSpPr>
      <xdr:spPr>
        <a:xfrm>
          <a:off x="1079500" y="1408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E345ADCA-2F12-4DAD-9DB8-6B9367722AA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28160437-C1EF-4A63-8632-198911C8332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6590ECE1-79DD-4563-9386-C29E63F9CEA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BE541F43-2FBB-4795-A828-758CB574566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4EEE2478-6844-4B84-AD16-137D5DC6B2B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147320</xdr:rowOff>
    </xdr:from>
    <xdr:to>
      <xdr:col>24</xdr:col>
      <xdr:colOff>114300</xdr:colOff>
      <xdr:row>86</xdr:row>
      <xdr:rowOff>77470</xdr:rowOff>
    </xdr:to>
    <xdr:sp macro="" textlink="">
      <xdr:nvSpPr>
        <xdr:cNvPr id="203" name="楕円 202">
          <a:extLst>
            <a:ext uri="{FF2B5EF4-FFF2-40B4-BE49-F238E27FC236}">
              <a16:creationId xmlns:a16="http://schemas.microsoft.com/office/drawing/2014/main" id="{68B3B780-DF63-454D-A3B7-39ABCDD844C5}"/>
            </a:ext>
          </a:extLst>
        </xdr:cNvPr>
        <xdr:cNvSpPr/>
      </xdr:nvSpPr>
      <xdr:spPr>
        <a:xfrm>
          <a:off x="4584700" y="1472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125747</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9238E176-4AC6-4454-9896-47F798B65B94}"/>
            </a:ext>
          </a:extLst>
        </xdr:cNvPr>
        <xdr:cNvSpPr txBox="1"/>
      </xdr:nvSpPr>
      <xdr:spPr>
        <a:xfrm>
          <a:off x="4673600" y="1469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122827</xdr:rowOff>
    </xdr:from>
    <xdr:to>
      <xdr:col>20</xdr:col>
      <xdr:colOff>38100</xdr:colOff>
      <xdr:row>86</xdr:row>
      <xdr:rowOff>52977</xdr:rowOff>
    </xdr:to>
    <xdr:sp macro="" textlink="">
      <xdr:nvSpPr>
        <xdr:cNvPr id="205" name="楕円 204">
          <a:extLst>
            <a:ext uri="{FF2B5EF4-FFF2-40B4-BE49-F238E27FC236}">
              <a16:creationId xmlns:a16="http://schemas.microsoft.com/office/drawing/2014/main" id="{7B489E5C-058E-4D1D-ACE2-DA61180034F3}"/>
            </a:ext>
          </a:extLst>
        </xdr:cNvPr>
        <xdr:cNvSpPr/>
      </xdr:nvSpPr>
      <xdr:spPr>
        <a:xfrm>
          <a:off x="37465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2177</xdr:rowOff>
    </xdr:from>
    <xdr:to>
      <xdr:col>24</xdr:col>
      <xdr:colOff>63500</xdr:colOff>
      <xdr:row>86</xdr:row>
      <xdr:rowOff>26670</xdr:rowOff>
    </xdr:to>
    <xdr:cxnSp macro="">
      <xdr:nvCxnSpPr>
        <xdr:cNvPr id="206" name="直線コネクタ 205">
          <a:extLst>
            <a:ext uri="{FF2B5EF4-FFF2-40B4-BE49-F238E27FC236}">
              <a16:creationId xmlns:a16="http://schemas.microsoft.com/office/drawing/2014/main" id="{E53507C9-DEB5-417E-BF37-3FEC30EF27E7}"/>
            </a:ext>
          </a:extLst>
        </xdr:cNvPr>
        <xdr:cNvCxnSpPr/>
      </xdr:nvCxnSpPr>
      <xdr:spPr>
        <a:xfrm>
          <a:off x="3797300" y="14746877"/>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98334</xdr:rowOff>
    </xdr:from>
    <xdr:to>
      <xdr:col>15</xdr:col>
      <xdr:colOff>101600</xdr:colOff>
      <xdr:row>86</xdr:row>
      <xdr:rowOff>28484</xdr:rowOff>
    </xdr:to>
    <xdr:sp macro="" textlink="">
      <xdr:nvSpPr>
        <xdr:cNvPr id="207" name="楕円 206">
          <a:extLst>
            <a:ext uri="{FF2B5EF4-FFF2-40B4-BE49-F238E27FC236}">
              <a16:creationId xmlns:a16="http://schemas.microsoft.com/office/drawing/2014/main" id="{B34EBDA9-DE01-415B-9108-9A848FC83FAE}"/>
            </a:ext>
          </a:extLst>
        </xdr:cNvPr>
        <xdr:cNvSpPr/>
      </xdr:nvSpPr>
      <xdr:spPr>
        <a:xfrm>
          <a:off x="2857500" y="1467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149134</xdr:rowOff>
    </xdr:from>
    <xdr:to>
      <xdr:col>19</xdr:col>
      <xdr:colOff>177800</xdr:colOff>
      <xdr:row>86</xdr:row>
      <xdr:rowOff>2177</xdr:rowOff>
    </xdr:to>
    <xdr:cxnSp macro="">
      <xdr:nvCxnSpPr>
        <xdr:cNvPr id="208" name="直線コネクタ 207">
          <a:extLst>
            <a:ext uri="{FF2B5EF4-FFF2-40B4-BE49-F238E27FC236}">
              <a16:creationId xmlns:a16="http://schemas.microsoft.com/office/drawing/2014/main" id="{095B9C22-47A4-4330-9D1E-D2B734B70B1B}"/>
            </a:ext>
          </a:extLst>
        </xdr:cNvPr>
        <xdr:cNvCxnSpPr/>
      </xdr:nvCxnSpPr>
      <xdr:spPr>
        <a:xfrm>
          <a:off x="2908300" y="1472238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86905</xdr:rowOff>
    </xdr:from>
    <xdr:to>
      <xdr:col>10</xdr:col>
      <xdr:colOff>165100</xdr:colOff>
      <xdr:row>86</xdr:row>
      <xdr:rowOff>17055</xdr:rowOff>
    </xdr:to>
    <xdr:sp macro="" textlink="">
      <xdr:nvSpPr>
        <xdr:cNvPr id="209" name="楕円 208">
          <a:extLst>
            <a:ext uri="{FF2B5EF4-FFF2-40B4-BE49-F238E27FC236}">
              <a16:creationId xmlns:a16="http://schemas.microsoft.com/office/drawing/2014/main" id="{882BC91E-B9FA-47A2-9EAB-C9038C36305D}"/>
            </a:ext>
          </a:extLst>
        </xdr:cNvPr>
        <xdr:cNvSpPr/>
      </xdr:nvSpPr>
      <xdr:spPr>
        <a:xfrm>
          <a:off x="1968500" y="1466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137705</xdr:rowOff>
    </xdr:from>
    <xdr:to>
      <xdr:col>15</xdr:col>
      <xdr:colOff>50800</xdr:colOff>
      <xdr:row>85</xdr:row>
      <xdr:rowOff>149134</xdr:rowOff>
    </xdr:to>
    <xdr:cxnSp macro="">
      <xdr:nvCxnSpPr>
        <xdr:cNvPr id="210" name="直線コネクタ 209">
          <a:extLst>
            <a:ext uri="{FF2B5EF4-FFF2-40B4-BE49-F238E27FC236}">
              <a16:creationId xmlns:a16="http://schemas.microsoft.com/office/drawing/2014/main" id="{B2B998CF-4C29-4C79-8174-B0CADC34409F}"/>
            </a:ext>
          </a:extLst>
        </xdr:cNvPr>
        <xdr:cNvCxnSpPr/>
      </xdr:nvCxnSpPr>
      <xdr:spPr>
        <a:xfrm>
          <a:off x="2019300" y="14710955"/>
          <a:ext cx="8890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62412</xdr:rowOff>
    </xdr:from>
    <xdr:to>
      <xdr:col>6</xdr:col>
      <xdr:colOff>38100</xdr:colOff>
      <xdr:row>85</xdr:row>
      <xdr:rowOff>164012</xdr:rowOff>
    </xdr:to>
    <xdr:sp macro="" textlink="">
      <xdr:nvSpPr>
        <xdr:cNvPr id="211" name="楕円 210">
          <a:extLst>
            <a:ext uri="{FF2B5EF4-FFF2-40B4-BE49-F238E27FC236}">
              <a16:creationId xmlns:a16="http://schemas.microsoft.com/office/drawing/2014/main" id="{DAE3129A-CE49-487B-B7DA-24581118D04F}"/>
            </a:ext>
          </a:extLst>
        </xdr:cNvPr>
        <xdr:cNvSpPr/>
      </xdr:nvSpPr>
      <xdr:spPr>
        <a:xfrm>
          <a:off x="1079500" y="1463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113212</xdr:rowOff>
    </xdr:from>
    <xdr:to>
      <xdr:col>10</xdr:col>
      <xdr:colOff>114300</xdr:colOff>
      <xdr:row>85</xdr:row>
      <xdr:rowOff>137705</xdr:rowOff>
    </xdr:to>
    <xdr:cxnSp macro="">
      <xdr:nvCxnSpPr>
        <xdr:cNvPr id="212" name="直線コネクタ 211">
          <a:extLst>
            <a:ext uri="{FF2B5EF4-FFF2-40B4-BE49-F238E27FC236}">
              <a16:creationId xmlns:a16="http://schemas.microsoft.com/office/drawing/2014/main" id="{64014D0C-E5E3-4339-BA22-AF3E10D850FF}"/>
            </a:ext>
          </a:extLst>
        </xdr:cNvPr>
        <xdr:cNvCxnSpPr/>
      </xdr:nvCxnSpPr>
      <xdr:spPr>
        <a:xfrm>
          <a:off x="1130300" y="1468646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213" name="n_1aveValue【福祉施設】&#10;有形固定資産減価償却率">
          <a:extLst>
            <a:ext uri="{FF2B5EF4-FFF2-40B4-BE49-F238E27FC236}">
              <a16:creationId xmlns:a16="http://schemas.microsoft.com/office/drawing/2014/main" id="{1E9B778B-B214-4A91-BA72-CF9322C66160}"/>
            </a:ext>
          </a:extLst>
        </xdr:cNvPr>
        <xdr:cNvSpPr txBox="1"/>
      </xdr:nvSpPr>
      <xdr:spPr>
        <a:xfrm>
          <a:off x="35820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214" name="n_2aveValue【福祉施設】&#10;有形固定資産減価償却率">
          <a:extLst>
            <a:ext uri="{FF2B5EF4-FFF2-40B4-BE49-F238E27FC236}">
              <a16:creationId xmlns:a16="http://schemas.microsoft.com/office/drawing/2014/main" id="{F0C0D046-8122-412D-AC7E-2D03668F54A1}"/>
            </a:ext>
          </a:extLst>
        </xdr:cNvPr>
        <xdr:cNvSpPr txBox="1"/>
      </xdr:nvSpPr>
      <xdr:spPr>
        <a:xfrm>
          <a:off x="2705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215" name="n_3aveValue【福祉施設】&#10;有形固定資産減価償却率">
          <a:extLst>
            <a:ext uri="{FF2B5EF4-FFF2-40B4-BE49-F238E27FC236}">
              <a16:creationId xmlns:a16="http://schemas.microsoft.com/office/drawing/2014/main" id="{90D82C97-BB55-469E-A684-1A21194F8A2C}"/>
            </a:ext>
          </a:extLst>
        </xdr:cNvPr>
        <xdr:cNvSpPr txBox="1"/>
      </xdr:nvSpPr>
      <xdr:spPr>
        <a:xfrm>
          <a:off x="18167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216" name="n_4aveValue【福祉施設】&#10;有形固定資産減価償却率">
          <a:extLst>
            <a:ext uri="{FF2B5EF4-FFF2-40B4-BE49-F238E27FC236}">
              <a16:creationId xmlns:a16="http://schemas.microsoft.com/office/drawing/2014/main" id="{EC3852BC-0C0C-4FC7-8110-E262604DF054}"/>
            </a:ext>
          </a:extLst>
        </xdr:cNvPr>
        <xdr:cNvSpPr txBox="1"/>
      </xdr:nvSpPr>
      <xdr:spPr>
        <a:xfrm>
          <a:off x="927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44104</xdr:rowOff>
    </xdr:from>
    <xdr:ext cx="405111" cy="259045"/>
    <xdr:sp macro="" textlink="">
      <xdr:nvSpPr>
        <xdr:cNvPr id="217" name="n_1mainValue【福祉施設】&#10;有形固定資産減価償却率">
          <a:extLst>
            <a:ext uri="{FF2B5EF4-FFF2-40B4-BE49-F238E27FC236}">
              <a16:creationId xmlns:a16="http://schemas.microsoft.com/office/drawing/2014/main" id="{2E9374A5-30A1-41B3-8BBB-035D55FB2ABE}"/>
            </a:ext>
          </a:extLst>
        </xdr:cNvPr>
        <xdr:cNvSpPr txBox="1"/>
      </xdr:nvSpPr>
      <xdr:spPr>
        <a:xfrm>
          <a:off x="3582044" y="1478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19611</xdr:rowOff>
    </xdr:from>
    <xdr:ext cx="405111" cy="259045"/>
    <xdr:sp macro="" textlink="">
      <xdr:nvSpPr>
        <xdr:cNvPr id="218" name="n_2mainValue【福祉施設】&#10;有形固定資産減価償却率">
          <a:extLst>
            <a:ext uri="{FF2B5EF4-FFF2-40B4-BE49-F238E27FC236}">
              <a16:creationId xmlns:a16="http://schemas.microsoft.com/office/drawing/2014/main" id="{331F21B0-4DC7-4578-AD12-5CE511011048}"/>
            </a:ext>
          </a:extLst>
        </xdr:cNvPr>
        <xdr:cNvSpPr txBox="1"/>
      </xdr:nvSpPr>
      <xdr:spPr>
        <a:xfrm>
          <a:off x="2705744" y="1476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8182</xdr:rowOff>
    </xdr:from>
    <xdr:ext cx="405111" cy="259045"/>
    <xdr:sp macro="" textlink="">
      <xdr:nvSpPr>
        <xdr:cNvPr id="219" name="n_3mainValue【福祉施設】&#10;有形固定資産減価償却率">
          <a:extLst>
            <a:ext uri="{FF2B5EF4-FFF2-40B4-BE49-F238E27FC236}">
              <a16:creationId xmlns:a16="http://schemas.microsoft.com/office/drawing/2014/main" id="{2F92EB4E-621F-4733-B5AD-F7D7AD203692}"/>
            </a:ext>
          </a:extLst>
        </xdr:cNvPr>
        <xdr:cNvSpPr txBox="1"/>
      </xdr:nvSpPr>
      <xdr:spPr>
        <a:xfrm>
          <a:off x="1816744" y="1475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155139</xdr:rowOff>
    </xdr:from>
    <xdr:ext cx="405111" cy="259045"/>
    <xdr:sp macro="" textlink="">
      <xdr:nvSpPr>
        <xdr:cNvPr id="220" name="n_4mainValue【福祉施設】&#10;有形固定資産減価償却率">
          <a:extLst>
            <a:ext uri="{FF2B5EF4-FFF2-40B4-BE49-F238E27FC236}">
              <a16:creationId xmlns:a16="http://schemas.microsoft.com/office/drawing/2014/main" id="{DDF7F7D1-3AB6-4A9A-B47F-EC62771F294B}"/>
            </a:ext>
          </a:extLst>
        </xdr:cNvPr>
        <xdr:cNvSpPr txBox="1"/>
      </xdr:nvSpPr>
      <xdr:spPr>
        <a:xfrm>
          <a:off x="927744" y="1472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FFDAFEB9-89F8-4F9C-880A-43282520340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F0D93BFC-13A1-45F8-89E0-6ECE80BAF1D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8729891E-7039-4827-8B12-04B40A72027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3E169593-B997-4CC0-8E83-F70EED82B4D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7E1A4097-3E2C-4128-95B5-4C6E20FF220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7E5859A1-EFE5-44E2-9EB5-2ACA8890803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116C6575-DEEE-4ECA-8826-E07075DFE00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9CA08093-52EB-4018-8788-AF5294CF223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1C0D5DD0-B358-4309-9F72-1600A6BB183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D9681D86-26F1-4499-A4FF-F56E6C5B266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1A8BDDB6-BD66-48F8-BAFB-EDEF39B56CCB}"/>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5FF24356-290A-488D-8473-390BD655131D}"/>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F616F7B1-A8A1-4CE2-AE72-84EF76A798E4}"/>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0FA234E1-50B2-43D4-97E9-16E46B329581}"/>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4BF74911-04F2-47AB-B4E2-EA612768FA0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FA8B3FB4-89BE-4B8A-9C85-05AB23A4E643}"/>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21ABF585-62B0-4A1A-8325-C883217A8DA9}"/>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9C81BEC6-79C4-4EFB-AF69-5707E60F54A7}"/>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0ABB6868-DDD2-4EE1-A1AC-761260B5230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0AF1B25E-8C8F-42D1-A639-D47CB0C772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A6771518-F458-406C-90DA-70044F97995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242" name="直線コネクタ 241">
          <a:extLst>
            <a:ext uri="{FF2B5EF4-FFF2-40B4-BE49-F238E27FC236}">
              <a16:creationId xmlns:a16="http://schemas.microsoft.com/office/drawing/2014/main" id="{828BFEC1-7078-4EA2-990D-6E816CB948A8}"/>
            </a:ext>
          </a:extLst>
        </xdr:cNvPr>
        <xdr:cNvCxnSpPr/>
      </xdr:nvCxnSpPr>
      <xdr:spPr>
        <a:xfrm flipV="1">
          <a:off x="10476865"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243" name="【福祉施設】&#10;一人当たり面積最小値テキスト">
          <a:extLst>
            <a:ext uri="{FF2B5EF4-FFF2-40B4-BE49-F238E27FC236}">
              <a16:creationId xmlns:a16="http://schemas.microsoft.com/office/drawing/2014/main" id="{44428E7F-1ED2-4112-85EB-B80C938ED021}"/>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244" name="直線コネクタ 243">
          <a:extLst>
            <a:ext uri="{FF2B5EF4-FFF2-40B4-BE49-F238E27FC236}">
              <a16:creationId xmlns:a16="http://schemas.microsoft.com/office/drawing/2014/main" id="{C66C712B-E674-4CDA-959C-6817E5330459}"/>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245" name="【福祉施設】&#10;一人当たり面積最大値テキスト">
          <a:extLst>
            <a:ext uri="{FF2B5EF4-FFF2-40B4-BE49-F238E27FC236}">
              <a16:creationId xmlns:a16="http://schemas.microsoft.com/office/drawing/2014/main" id="{3FC63FEA-E354-474C-A836-38EE434095E1}"/>
            </a:ext>
          </a:extLst>
        </xdr:cNvPr>
        <xdr:cNvSpPr txBox="1"/>
      </xdr:nvSpPr>
      <xdr:spPr>
        <a:xfrm>
          <a:off x="1051560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246" name="直線コネクタ 245">
          <a:extLst>
            <a:ext uri="{FF2B5EF4-FFF2-40B4-BE49-F238E27FC236}">
              <a16:creationId xmlns:a16="http://schemas.microsoft.com/office/drawing/2014/main" id="{75E29CE3-A0E7-409B-A2DF-BEAA72FC8F93}"/>
            </a:ext>
          </a:extLst>
        </xdr:cNvPr>
        <xdr:cNvCxnSpPr/>
      </xdr:nvCxnSpPr>
      <xdr:spPr>
        <a:xfrm>
          <a:off x="10388600" y="1342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68597</xdr:rowOff>
    </xdr:from>
    <xdr:ext cx="469744" cy="259045"/>
    <xdr:sp macro="" textlink="">
      <xdr:nvSpPr>
        <xdr:cNvPr id="247" name="【福祉施設】&#10;一人当たり面積平均値テキスト">
          <a:extLst>
            <a:ext uri="{FF2B5EF4-FFF2-40B4-BE49-F238E27FC236}">
              <a16:creationId xmlns:a16="http://schemas.microsoft.com/office/drawing/2014/main" id="{FA1449D4-0847-4EF3-9EB4-7B5590B96320}"/>
            </a:ext>
          </a:extLst>
        </xdr:cNvPr>
        <xdr:cNvSpPr txBox="1"/>
      </xdr:nvSpPr>
      <xdr:spPr>
        <a:xfrm>
          <a:off x="10515600" y="14298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248" name="フローチャート: 判断 247">
          <a:extLst>
            <a:ext uri="{FF2B5EF4-FFF2-40B4-BE49-F238E27FC236}">
              <a16:creationId xmlns:a16="http://schemas.microsoft.com/office/drawing/2014/main" id="{E2D9569A-5643-4215-ADBD-BE431DEA09CD}"/>
            </a:ext>
          </a:extLst>
        </xdr:cNvPr>
        <xdr:cNvSpPr/>
      </xdr:nvSpPr>
      <xdr:spPr>
        <a:xfrm>
          <a:off x="10426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249" name="フローチャート: 判断 248">
          <a:extLst>
            <a:ext uri="{FF2B5EF4-FFF2-40B4-BE49-F238E27FC236}">
              <a16:creationId xmlns:a16="http://schemas.microsoft.com/office/drawing/2014/main" id="{3C6F3C5F-F228-453A-A2F4-1DE97CE35E85}"/>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250" name="フローチャート: 判断 249">
          <a:extLst>
            <a:ext uri="{FF2B5EF4-FFF2-40B4-BE49-F238E27FC236}">
              <a16:creationId xmlns:a16="http://schemas.microsoft.com/office/drawing/2014/main" id="{287F9F61-B546-49DC-93AB-C933482F736D}"/>
            </a:ext>
          </a:extLst>
        </xdr:cNvPr>
        <xdr:cNvSpPr/>
      </xdr:nvSpPr>
      <xdr:spPr>
        <a:xfrm>
          <a:off x="8699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251" name="フローチャート: 判断 250">
          <a:extLst>
            <a:ext uri="{FF2B5EF4-FFF2-40B4-BE49-F238E27FC236}">
              <a16:creationId xmlns:a16="http://schemas.microsoft.com/office/drawing/2014/main" id="{949DFC02-00A3-4CFD-8A43-7BCD4E499B7E}"/>
            </a:ext>
          </a:extLst>
        </xdr:cNvPr>
        <xdr:cNvSpPr/>
      </xdr:nvSpPr>
      <xdr:spPr>
        <a:xfrm>
          <a:off x="781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252" name="フローチャート: 判断 251">
          <a:extLst>
            <a:ext uri="{FF2B5EF4-FFF2-40B4-BE49-F238E27FC236}">
              <a16:creationId xmlns:a16="http://schemas.microsoft.com/office/drawing/2014/main" id="{E23FE55F-45D7-4334-A5A2-E6D9EABADFF4}"/>
            </a:ext>
          </a:extLst>
        </xdr:cNvPr>
        <xdr:cNvSpPr/>
      </xdr:nvSpPr>
      <xdr:spPr>
        <a:xfrm>
          <a:off x="6921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3A225A92-E3AC-4708-92AE-A42776356E1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E82049F3-A183-4AF8-8AC2-A88E869C58B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258B6EBE-C02F-4439-8A8F-E75F1E989EE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5376C129-C8CA-4957-B7DF-8E42B6506FE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32C76894-3749-45F5-B1AB-80E6B10C18A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87885</xdr:rowOff>
    </xdr:from>
    <xdr:to>
      <xdr:col>55</xdr:col>
      <xdr:colOff>50800</xdr:colOff>
      <xdr:row>83</xdr:row>
      <xdr:rowOff>18035</xdr:rowOff>
    </xdr:to>
    <xdr:sp macro="" textlink="">
      <xdr:nvSpPr>
        <xdr:cNvPr id="258" name="楕円 257">
          <a:extLst>
            <a:ext uri="{FF2B5EF4-FFF2-40B4-BE49-F238E27FC236}">
              <a16:creationId xmlns:a16="http://schemas.microsoft.com/office/drawing/2014/main" id="{FF452FA0-A70E-4171-BD66-33B19CE029A2}"/>
            </a:ext>
          </a:extLst>
        </xdr:cNvPr>
        <xdr:cNvSpPr/>
      </xdr:nvSpPr>
      <xdr:spPr>
        <a:xfrm>
          <a:off x="10426700" y="1414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110762</xdr:rowOff>
    </xdr:from>
    <xdr:ext cx="469744" cy="259045"/>
    <xdr:sp macro="" textlink="">
      <xdr:nvSpPr>
        <xdr:cNvPr id="259" name="【福祉施設】&#10;一人当たり面積該当値テキスト">
          <a:extLst>
            <a:ext uri="{FF2B5EF4-FFF2-40B4-BE49-F238E27FC236}">
              <a16:creationId xmlns:a16="http://schemas.microsoft.com/office/drawing/2014/main" id="{B10AB54D-8DB0-4A86-AD58-605CE241861D}"/>
            </a:ext>
          </a:extLst>
        </xdr:cNvPr>
        <xdr:cNvSpPr txBox="1"/>
      </xdr:nvSpPr>
      <xdr:spPr>
        <a:xfrm>
          <a:off x="10515600" y="13998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103887</xdr:rowOff>
    </xdr:from>
    <xdr:to>
      <xdr:col>50</xdr:col>
      <xdr:colOff>165100</xdr:colOff>
      <xdr:row>83</xdr:row>
      <xdr:rowOff>34037</xdr:rowOff>
    </xdr:to>
    <xdr:sp macro="" textlink="">
      <xdr:nvSpPr>
        <xdr:cNvPr id="260" name="楕円 259">
          <a:extLst>
            <a:ext uri="{FF2B5EF4-FFF2-40B4-BE49-F238E27FC236}">
              <a16:creationId xmlns:a16="http://schemas.microsoft.com/office/drawing/2014/main" id="{5B2B426D-B32D-4BAC-8CB1-F9E2F9EC6349}"/>
            </a:ext>
          </a:extLst>
        </xdr:cNvPr>
        <xdr:cNvSpPr/>
      </xdr:nvSpPr>
      <xdr:spPr>
        <a:xfrm>
          <a:off x="9588500" y="1416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138685</xdr:rowOff>
    </xdr:from>
    <xdr:to>
      <xdr:col>55</xdr:col>
      <xdr:colOff>0</xdr:colOff>
      <xdr:row>82</xdr:row>
      <xdr:rowOff>154687</xdr:rowOff>
    </xdr:to>
    <xdr:cxnSp macro="">
      <xdr:nvCxnSpPr>
        <xdr:cNvPr id="261" name="直線コネクタ 260">
          <a:extLst>
            <a:ext uri="{FF2B5EF4-FFF2-40B4-BE49-F238E27FC236}">
              <a16:creationId xmlns:a16="http://schemas.microsoft.com/office/drawing/2014/main" id="{ED137B08-CC4A-444F-B94B-1D0A5AA55C0E}"/>
            </a:ext>
          </a:extLst>
        </xdr:cNvPr>
        <xdr:cNvCxnSpPr/>
      </xdr:nvCxnSpPr>
      <xdr:spPr>
        <a:xfrm flipV="1">
          <a:off x="9639300" y="14197585"/>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119887</xdr:rowOff>
    </xdr:from>
    <xdr:to>
      <xdr:col>46</xdr:col>
      <xdr:colOff>38100</xdr:colOff>
      <xdr:row>83</xdr:row>
      <xdr:rowOff>50037</xdr:rowOff>
    </xdr:to>
    <xdr:sp macro="" textlink="">
      <xdr:nvSpPr>
        <xdr:cNvPr id="262" name="楕円 261">
          <a:extLst>
            <a:ext uri="{FF2B5EF4-FFF2-40B4-BE49-F238E27FC236}">
              <a16:creationId xmlns:a16="http://schemas.microsoft.com/office/drawing/2014/main" id="{51DBE8DE-E249-41A4-A3FD-34EAC8A4A094}"/>
            </a:ext>
          </a:extLst>
        </xdr:cNvPr>
        <xdr:cNvSpPr/>
      </xdr:nvSpPr>
      <xdr:spPr>
        <a:xfrm>
          <a:off x="8699500" y="1417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154687</xdr:rowOff>
    </xdr:from>
    <xdr:to>
      <xdr:col>50</xdr:col>
      <xdr:colOff>114300</xdr:colOff>
      <xdr:row>82</xdr:row>
      <xdr:rowOff>170687</xdr:rowOff>
    </xdr:to>
    <xdr:cxnSp macro="">
      <xdr:nvCxnSpPr>
        <xdr:cNvPr id="263" name="直線コネクタ 262">
          <a:extLst>
            <a:ext uri="{FF2B5EF4-FFF2-40B4-BE49-F238E27FC236}">
              <a16:creationId xmlns:a16="http://schemas.microsoft.com/office/drawing/2014/main" id="{99DEBC36-CC79-4026-BF08-360F04C301C1}"/>
            </a:ext>
          </a:extLst>
        </xdr:cNvPr>
        <xdr:cNvCxnSpPr/>
      </xdr:nvCxnSpPr>
      <xdr:spPr>
        <a:xfrm flipV="1">
          <a:off x="8750300" y="14213587"/>
          <a:ext cx="889000" cy="1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133604</xdr:rowOff>
    </xdr:from>
    <xdr:to>
      <xdr:col>41</xdr:col>
      <xdr:colOff>101600</xdr:colOff>
      <xdr:row>83</xdr:row>
      <xdr:rowOff>63754</xdr:rowOff>
    </xdr:to>
    <xdr:sp macro="" textlink="">
      <xdr:nvSpPr>
        <xdr:cNvPr id="264" name="楕円 263">
          <a:extLst>
            <a:ext uri="{FF2B5EF4-FFF2-40B4-BE49-F238E27FC236}">
              <a16:creationId xmlns:a16="http://schemas.microsoft.com/office/drawing/2014/main" id="{87A1D60A-A942-4171-832D-455DCE00C598}"/>
            </a:ext>
          </a:extLst>
        </xdr:cNvPr>
        <xdr:cNvSpPr/>
      </xdr:nvSpPr>
      <xdr:spPr>
        <a:xfrm>
          <a:off x="7810500" y="1419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170687</xdr:rowOff>
    </xdr:from>
    <xdr:to>
      <xdr:col>45</xdr:col>
      <xdr:colOff>177800</xdr:colOff>
      <xdr:row>83</xdr:row>
      <xdr:rowOff>12954</xdr:rowOff>
    </xdr:to>
    <xdr:cxnSp macro="">
      <xdr:nvCxnSpPr>
        <xdr:cNvPr id="265" name="直線コネクタ 264">
          <a:extLst>
            <a:ext uri="{FF2B5EF4-FFF2-40B4-BE49-F238E27FC236}">
              <a16:creationId xmlns:a16="http://schemas.microsoft.com/office/drawing/2014/main" id="{64DDEC17-2DCD-4B2C-AE72-801F83CDA5BE}"/>
            </a:ext>
          </a:extLst>
        </xdr:cNvPr>
        <xdr:cNvCxnSpPr/>
      </xdr:nvCxnSpPr>
      <xdr:spPr>
        <a:xfrm flipV="1">
          <a:off x="7861300" y="14229587"/>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147320</xdr:rowOff>
    </xdr:from>
    <xdr:to>
      <xdr:col>36</xdr:col>
      <xdr:colOff>165100</xdr:colOff>
      <xdr:row>83</xdr:row>
      <xdr:rowOff>77470</xdr:rowOff>
    </xdr:to>
    <xdr:sp macro="" textlink="">
      <xdr:nvSpPr>
        <xdr:cNvPr id="266" name="楕円 265">
          <a:extLst>
            <a:ext uri="{FF2B5EF4-FFF2-40B4-BE49-F238E27FC236}">
              <a16:creationId xmlns:a16="http://schemas.microsoft.com/office/drawing/2014/main" id="{A4B816E0-8DE0-4E9A-B20E-A947EE7CF561}"/>
            </a:ext>
          </a:extLst>
        </xdr:cNvPr>
        <xdr:cNvSpPr/>
      </xdr:nvSpPr>
      <xdr:spPr>
        <a:xfrm>
          <a:off x="6921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12954</xdr:rowOff>
    </xdr:from>
    <xdr:to>
      <xdr:col>41</xdr:col>
      <xdr:colOff>50800</xdr:colOff>
      <xdr:row>83</xdr:row>
      <xdr:rowOff>26670</xdr:rowOff>
    </xdr:to>
    <xdr:cxnSp macro="">
      <xdr:nvCxnSpPr>
        <xdr:cNvPr id="267" name="直線コネクタ 266">
          <a:extLst>
            <a:ext uri="{FF2B5EF4-FFF2-40B4-BE49-F238E27FC236}">
              <a16:creationId xmlns:a16="http://schemas.microsoft.com/office/drawing/2014/main" id="{E79D6A51-7170-4EB0-8A7F-A9082DBA97B6}"/>
            </a:ext>
          </a:extLst>
        </xdr:cNvPr>
        <xdr:cNvCxnSpPr/>
      </xdr:nvCxnSpPr>
      <xdr:spPr>
        <a:xfrm flipV="1">
          <a:off x="6972300" y="142433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36592</xdr:rowOff>
    </xdr:from>
    <xdr:ext cx="469744" cy="259045"/>
    <xdr:sp macro="" textlink="">
      <xdr:nvSpPr>
        <xdr:cNvPr id="268" name="n_1aveValue【福祉施設】&#10;一人当たり面積">
          <a:extLst>
            <a:ext uri="{FF2B5EF4-FFF2-40B4-BE49-F238E27FC236}">
              <a16:creationId xmlns:a16="http://schemas.microsoft.com/office/drawing/2014/main" id="{28214C51-7570-482E-88A6-4D1B88415D7D}"/>
            </a:ext>
          </a:extLst>
        </xdr:cNvPr>
        <xdr:cNvSpPr txBox="1"/>
      </xdr:nvSpPr>
      <xdr:spPr>
        <a:xfrm>
          <a:off x="9391727" y="14438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16</xdr:rowOff>
    </xdr:from>
    <xdr:ext cx="469744" cy="259045"/>
    <xdr:sp macro="" textlink="">
      <xdr:nvSpPr>
        <xdr:cNvPr id="269" name="n_2aveValue【福祉施設】&#10;一人当たり面積">
          <a:extLst>
            <a:ext uri="{FF2B5EF4-FFF2-40B4-BE49-F238E27FC236}">
              <a16:creationId xmlns:a16="http://schemas.microsoft.com/office/drawing/2014/main" id="{D3E458FE-07CA-49F2-B0B6-44734E7B3D21}"/>
            </a:ext>
          </a:extLst>
        </xdr:cNvPr>
        <xdr:cNvSpPr txBox="1"/>
      </xdr:nvSpPr>
      <xdr:spPr>
        <a:xfrm>
          <a:off x="8515427" y="14401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164609</xdr:rowOff>
    </xdr:from>
    <xdr:ext cx="469744" cy="259045"/>
    <xdr:sp macro="" textlink="">
      <xdr:nvSpPr>
        <xdr:cNvPr id="270" name="n_3aveValue【福祉施設】&#10;一人当たり面積">
          <a:extLst>
            <a:ext uri="{FF2B5EF4-FFF2-40B4-BE49-F238E27FC236}">
              <a16:creationId xmlns:a16="http://schemas.microsoft.com/office/drawing/2014/main" id="{873CC936-F04A-4E98-9574-BBD92AF03CF4}"/>
            </a:ext>
          </a:extLst>
        </xdr:cNvPr>
        <xdr:cNvSpPr txBox="1"/>
      </xdr:nvSpPr>
      <xdr:spPr>
        <a:xfrm>
          <a:off x="7626427" y="14394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16019</xdr:rowOff>
    </xdr:from>
    <xdr:ext cx="469744" cy="259045"/>
    <xdr:sp macro="" textlink="">
      <xdr:nvSpPr>
        <xdr:cNvPr id="271" name="n_4aveValue【福祉施設】&#10;一人当たり面積">
          <a:extLst>
            <a:ext uri="{FF2B5EF4-FFF2-40B4-BE49-F238E27FC236}">
              <a16:creationId xmlns:a16="http://schemas.microsoft.com/office/drawing/2014/main" id="{2780B4DF-9D85-4A86-8224-C3F597E754FC}"/>
            </a:ext>
          </a:extLst>
        </xdr:cNvPr>
        <xdr:cNvSpPr txBox="1"/>
      </xdr:nvSpPr>
      <xdr:spPr>
        <a:xfrm>
          <a:off x="6737427" y="14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50564</xdr:rowOff>
    </xdr:from>
    <xdr:ext cx="469744" cy="259045"/>
    <xdr:sp macro="" textlink="">
      <xdr:nvSpPr>
        <xdr:cNvPr id="272" name="n_1mainValue【福祉施設】&#10;一人当たり面積">
          <a:extLst>
            <a:ext uri="{FF2B5EF4-FFF2-40B4-BE49-F238E27FC236}">
              <a16:creationId xmlns:a16="http://schemas.microsoft.com/office/drawing/2014/main" id="{06EA6010-0608-4FF4-B97A-13885A7CAE24}"/>
            </a:ext>
          </a:extLst>
        </xdr:cNvPr>
        <xdr:cNvSpPr txBox="1"/>
      </xdr:nvSpPr>
      <xdr:spPr>
        <a:xfrm>
          <a:off x="9391727" y="1393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66564</xdr:rowOff>
    </xdr:from>
    <xdr:ext cx="469744" cy="259045"/>
    <xdr:sp macro="" textlink="">
      <xdr:nvSpPr>
        <xdr:cNvPr id="273" name="n_2mainValue【福祉施設】&#10;一人当たり面積">
          <a:extLst>
            <a:ext uri="{FF2B5EF4-FFF2-40B4-BE49-F238E27FC236}">
              <a16:creationId xmlns:a16="http://schemas.microsoft.com/office/drawing/2014/main" id="{D7E45A7C-8531-41A7-B715-E9F00359A9CB}"/>
            </a:ext>
          </a:extLst>
        </xdr:cNvPr>
        <xdr:cNvSpPr txBox="1"/>
      </xdr:nvSpPr>
      <xdr:spPr>
        <a:xfrm>
          <a:off x="8515427" y="1395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80281</xdr:rowOff>
    </xdr:from>
    <xdr:ext cx="469744" cy="259045"/>
    <xdr:sp macro="" textlink="">
      <xdr:nvSpPr>
        <xdr:cNvPr id="274" name="n_3mainValue【福祉施設】&#10;一人当たり面積">
          <a:extLst>
            <a:ext uri="{FF2B5EF4-FFF2-40B4-BE49-F238E27FC236}">
              <a16:creationId xmlns:a16="http://schemas.microsoft.com/office/drawing/2014/main" id="{DE54033F-6202-4B53-B9B5-524AD3AA5013}"/>
            </a:ext>
          </a:extLst>
        </xdr:cNvPr>
        <xdr:cNvSpPr txBox="1"/>
      </xdr:nvSpPr>
      <xdr:spPr>
        <a:xfrm>
          <a:off x="7626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93997</xdr:rowOff>
    </xdr:from>
    <xdr:ext cx="469744" cy="259045"/>
    <xdr:sp macro="" textlink="">
      <xdr:nvSpPr>
        <xdr:cNvPr id="275" name="n_4mainValue【福祉施設】&#10;一人当たり面積">
          <a:extLst>
            <a:ext uri="{FF2B5EF4-FFF2-40B4-BE49-F238E27FC236}">
              <a16:creationId xmlns:a16="http://schemas.microsoft.com/office/drawing/2014/main" id="{A40D0CE9-9CDC-40A6-B803-5278C7484923}"/>
            </a:ext>
          </a:extLst>
        </xdr:cNvPr>
        <xdr:cNvSpPr txBox="1"/>
      </xdr:nvSpPr>
      <xdr:spPr>
        <a:xfrm>
          <a:off x="6737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42C4283A-2359-4500-B6A4-F71A7F4AF29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6968EB02-639A-44D0-849F-436FE097C4D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6D7EB642-4F93-4166-89A7-FC283A46FFB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29D30113-F35A-4D64-B075-DAF2DE8BB18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C2C0FB45-2D0A-4BE6-9BDF-A85D5C64B7E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75CC1D06-0338-4BE5-83F9-700012FDAE8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1D7C8E63-DCA3-4C9B-B149-361B57090D2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604B0EAE-6AEC-4FB5-A35B-4311AB58C8C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944FBFE4-94B8-4EFD-AB34-F7B4D75A6EBF}"/>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22B47E8A-C66D-44CD-B770-907A9D18E3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19999A64-36CC-4DD2-B797-EDE87AE73C7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A4D390FF-A9BE-4ADE-830D-88643AEEC91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01A9766D-40C2-4EAC-891A-4B3211626E6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B1DDB054-BBF2-49B8-8ABD-8EC3EB8EB0E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F03071E4-0C99-4362-B516-A53BD336FC5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80A55533-5709-4C8F-812C-649016F2A6B4}"/>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0E14F407-DBC9-4B32-B1CF-7B248952F80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4DEE9AA3-DF71-484B-B6F8-FDAED070D36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E12873CF-07C3-41A2-820C-1E5AF8DDDB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A8308D12-610D-4E60-8FDE-FD1940D468F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E432357F-3BF4-41B3-B3EC-D9DA31F3B56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31071347-9458-40B3-8EC0-AC0770CF179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B9B18BCD-6658-4E7D-A8A6-79129CC9CF6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CC5B8389-8353-4A08-A8BE-B469B191E2B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4EB62B1B-BE3A-4EE9-9596-C69BC37B024C}"/>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70B5A596-AAC7-4C27-8CC4-8749E75A103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3D66B81C-B0E6-41F8-86A1-0B170F0AA66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a:extLst>
            <a:ext uri="{FF2B5EF4-FFF2-40B4-BE49-F238E27FC236}">
              <a16:creationId xmlns:a16="http://schemas.microsoft.com/office/drawing/2014/main" id="{A00BFEDC-B889-448A-9413-CD5861D22BA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a:extLst>
            <a:ext uri="{FF2B5EF4-FFF2-40B4-BE49-F238E27FC236}">
              <a16:creationId xmlns:a16="http://schemas.microsoft.com/office/drawing/2014/main" id="{E99E0DF0-48F8-475F-89C8-0076AE834E8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a:extLst>
            <a:ext uri="{FF2B5EF4-FFF2-40B4-BE49-F238E27FC236}">
              <a16:creationId xmlns:a16="http://schemas.microsoft.com/office/drawing/2014/main" id="{9DC8FFF4-0921-4220-AC25-F1994698B064}"/>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a:extLst>
            <a:ext uri="{FF2B5EF4-FFF2-40B4-BE49-F238E27FC236}">
              <a16:creationId xmlns:a16="http://schemas.microsoft.com/office/drawing/2014/main" id="{2438CD45-F70B-48FD-821D-657118C662A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a:extLst>
            <a:ext uri="{FF2B5EF4-FFF2-40B4-BE49-F238E27FC236}">
              <a16:creationId xmlns:a16="http://schemas.microsoft.com/office/drawing/2014/main" id="{23AA6777-26C4-4142-88C3-EEFA6BDAABDD}"/>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a:extLst>
            <a:ext uri="{FF2B5EF4-FFF2-40B4-BE49-F238E27FC236}">
              <a16:creationId xmlns:a16="http://schemas.microsoft.com/office/drawing/2014/main" id="{4F49EBCD-57EB-4565-87CC-12CAF6A4D39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a:extLst>
            <a:ext uri="{FF2B5EF4-FFF2-40B4-BE49-F238E27FC236}">
              <a16:creationId xmlns:a16="http://schemas.microsoft.com/office/drawing/2014/main" id="{4F18564D-525B-4D40-9014-23D13D9A776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a:extLst>
            <a:ext uri="{FF2B5EF4-FFF2-40B4-BE49-F238E27FC236}">
              <a16:creationId xmlns:a16="http://schemas.microsoft.com/office/drawing/2014/main" id="{6ED0299E-7EF9-4B86-810B-4259815D21A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a:extLst>
            <a:ext uri="{FF2B5EF4-FFF2-40B4-BE49-F238E27FC236}">
              <a16:creationId xmlns:a16="http://schemas.microsoft.com/office/drawing/2014/main" id="{AED2A4EE-8C82-4853-A13D-5E13B1E47A9A}"/>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2" name="テキスト ボックス 311">
          <a:extLst>
            <a:ext uri="{FF2B5EF4-FFF2-40B4-BE49-F238E27FC236}">
              <a16:creationId xmlns:a16="http://schemas.microsoft.com/office/drawing/2014/main" id="{88AB7372-ED14-44B3-8A96-83B663B99E16}"/>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553CF1EF-211B-40A4-B9D3-23DFAA95069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4" name="テキスト ボックス 313">
          <a:extLst>
            <a:ext uri="{FF2B5EF4-FFF2-40B4-BE49-F238E27FC236}">
              <a16:creationId xmlns:a16="http://schemas.microsoft.com/office/drawing/2014/main" id="{67D5D5AD-BBC9-44FE-A3E6-F5F55B007907}"/>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a:extLst>
            <a:ext uri="{FF2B5EF4-FFF2-40B4-BE49-F238E27FC236}">
              <a16:creationId xmlns:a16="http://schemas.microsoft.com/office/drawing/2014/main" id="{83FB358C-80B8-438E-84EB-70F476C563FB}"/>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316" name="直線コネクタ 315">
          <a:extLst>
            <a:ext uri="{FF2B5EF4-FFF2-40B4-BE49-F238E27FC236}">
              <a16:creationId xmlns:a16="http://schemas.microsoft.com/office/drawing/2014/main" id="{71A69000-7C1D-4E06-8921-A7B6C414357C}"/>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7" name="【一般廃棄物処理施設】&#10;有形固定資産減価償却率最小値テキスト">
          <a:extLst>
            <a:ext uri="{FF2B5EF4-FFF2-40B4-BE49-F238E27FC236}">
              <a16:creationId xmlns:a16="http://schemas.microsoft.com/office/drawing/2014/main" id="{7A4ED70A-1109-40C1-8563-DA585B0F2BC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8" name="直線コネクタ 317">
          <a:extLst>
            <a:ext uri="{FF2B5EF4-FFF2-40B4-BE49-F238E27FC236}">
              <a16:creationId xmlns:a16="http://schemas.microsoft.com/office/drawing/2014/main" id="{41666071-E3D1-4B0D-AEE7-C9239042B38B}"/>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319" name="【一般廃棄物処理施設】&#10;有形固定資産減価償却率最大値テキスト">
          <a:extLst>
            <a:ext uri="{FF2B5EF4-FFF2-40B4-BE49-F238E27FC236}">
              <a16:creationId xmlns:a16="http://schemas.microsoft.com/office/drawing/2014/main" id="{D10EBB5E-9E28-4D9D-8074-5DE8A72F326E}"/>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320" name="直線コネクタ 319">
          <a:extLst>
            <a:ext uri="{FF2B5EF4-FFF2-40B4-BE49-F238E27FC236}">
              <a16:creationId xmlns:a16="http://schemas.microsoft.com/office/drawing/2014/main" id="{0CB059A7-16E1-40D8-91FC-D1EE11345A5F}"/>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59072</xdr:rowOff>
    </xdr:from>
    <xdr:ext cx="405111" cy="259045"/>
    <xdr:sp macro="" textlink="">
      <xdr:nvSpPr>
        <xdr:cNvPr id="321" name="【一般廃棄物処理施設】&#10;有形固定資産減価償却率平均値テキスト">
          <a:extLst>
            <a:ext uri="{FF2B5EF4-FFF2-40B4-BE49-F238E27FC236}">
              <a16:creationId xmlns:a16="http://schemas.microsoft.com/office/drawing/2014/main" id="{B9F7549D-CE5B-4E23-BBB9-486A95329BA7}"/>
            </a:ext>
          </a:extLst>
        </xdr:cNvPr>
        <xdr:cNvSpPr txBox="1"/>
      </xdr:nvSpPr>
      <xdr:spPr>
        <a:xfrm>
          <a:off x="16357600" y="6574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22" name="フローチャート: 判断 321">
          <a:extLst>
            <a:ext uri="{FF2B5EF4-FFF2-40B4-BE49-F238E27FC236}">
              <a16:creationId xmlns:a16="http://schemas.microsoft.com/office/drawing/2014/main" id="{9727A69A-C667-41A3-8C1C-08C0C59C3A69}"/>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323" name="フローチャート: 判断 322">
          <a:extLst>
            <a:ext uri="{FF2B5EF4-FFF2-40B4-BE49-F238E27FC236}">
              <a16:creationId xmlns:a16="http://schemas.microsoft.com/office/drawing/2014/main" id="{9987A098-64B0-4A80-937A-0C19A8169A1E}"/>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324" name="フローチャート: 判断 323">
          <a:extLst>
            <a:ext uri="{FF2B5EF4-FFF2-40B4-BE49-F238E27FC236}">
              <a16:creationId xmlns:a16="http://schemas.microsoft.com/office/drawing/2014/main" id="{1266ED59-EC55-4463-83C5-AD5F145471D6}"/>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325" name="フローチャート: 判断 324">
          <a:extLst>
            <a:ext uri="{FF2B5EF4-FFF2-40B4-BE49-F238E27FC236}">
              <a16:creationId xmlns:a16="http://schemas.microsoft.com/office/drawing/2014/main" id="{3D70B9FC-DCB0-4F55-857E-709B1FA08A93}"/>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326" name="フローチャート: 判断 325">
          <a:extLst>
            <a:ext uri="{FF2B5EF4-FFF2-40B4-BE49-F238E27FC236}">
              <a16:creationId xmlns:a16="http://schemas.microsoft.com/office/drawing/2014/main" id="{E0B8AEF8-5513-4CA7-AE2F-D36797A1A00D}"/>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AB66821E-CE1F-499B-826A-EA75AC7B48F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B2174A77-8217-4D83-9E54-54096D4C121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25D24A8C-FF70-4BE9-8A95-CD1885D59DF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EDDF56FC-DFE4-4346-8FF2-F1FDF07FD33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C6BF5BC3-98D0-45E9-B941-A1A671FAB2C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27305</xdr:rowOff>
    </xdr:from>
    <xdr:to>
      <xdr:col>85</xdr:col>
      <xdr:colOff>177800</xdr:colOff>
      <xdr:row>38</xdr:row>
      <xdr:rowOff>128905</xdr:rowOff>
    </xdr:to>
    <xdr:sp macro="" textlink="">
      <xdr:nvSpPr>
        <xdr:cNvPr id="332" name="楕円 331">
          <a:extLst>
            <a:ext uri="{FF2B5EF4-FFF2-40B4-BE49-F238E27FC236}">
              <a16:creationId xmlns:a16="http://schemas.microsoft.com/office/drawing/2014/main" id="{2AB938FC-2A4C-46C8-B9FF-A7CF81DE5E49}"/>
            </a:ext>
          </a:extLst>
        </xdr:cNvPr>
        <xdr:cNvSpPr/>
      </xdr:nvSpPr>
      <xdr:spPr>
        <a:xfrm>
          <a:off x="162687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50182</xdr:rowOff>
    </xdr:from>
    <xdr:ext cx="405111" cy="259045"/>
    <xdr:sp macro="" textlink="">
      <xdr:nvSpPr>
        <xdr:cNvPr id="333" name="【一般廃棄物処理施設】&#10;有形固定資産減価償却率該当値テキスト">
          <a:extLst>
            <a:ext uri="{FF2B5EF4-FFF2-40B4-BE49-F238E27FC236}">
              <a16:creationId xmlns:a16="http://schemas.microsoft.com/office/drawing/2014/main" id="{5674B346-40E0-4385-9069-6AB43DCBDB11}"/>
            </a:ext>
          </a:extLst>
        </xdr:cNvPr>
        <xdr:cNvSpPr txBox="1"/>
      </xdr:nvSpPr>
      <xdr:spPr>
        <a:xfrm>
          <a:off x="16357600" y="639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149225</xdr:rowOff>
    </xdr:from>
    <xdr:to>
      <xdr:col>81</xdr:col>
      <xdr:colOff>101600</xdr:colOff>
      <xdr:row>38</xdr:row>
      <xdr:rowOff>79375</xdr:rowOff>
    </xdr:to>
    <xdr:sp macro="" textlink="">
      <xdr:nvSpPr>
        <xdr:cNvPr id="334" name="楕円 333">
          <a:extLst>
            <a:ext uri="{FF2B5EF4-FFF2-40B4-BE49-F238E27FC236}">
              <a16:creationId xmlns:a16="http://schemas.microsoft.com/office/drawing/2014/main" id="{8B65B674-5C59-4222-8BAA-B68919E7B237}"/>
            </a:ext>
          </a:extLst>
        </xdr:cNvPr>
        <xdr:cNvSpPr/>
      </xdr:nvSpPr>
      <xdr:spPr>
        <a:xfrm>
          <a:off x="15430500" y="649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28575</xdr:rowOff>
    </xdr:from>
    <xdr:to>
      <xdr:col>85</xdr:col>
      <xdr:colOff>127000</xdr:colOff>
      <xdr:row>38</xdr:row>
      <xdr:rowOff>78105</xdr:rowOff>
    </xdr:to>
    <xdr:cxnSp macro="">
      <xdr:nvCxnSpPr>
        <xdr:cNvPr id="335" name="直線コネクタ 334">
          <a:extLst>
            <a:ext uri="{FF2B5EF4-FFF2-40B4-BE49-F238E27FC236}">
              <a16:creationId xmlns:a16="http://schemas.microsoft.com/office/drawing/2014/main" id="{B7E80058-8A6A-443F-BAB2-8CF5983B5408}"/>
            </a:ext>
          </a:extLst>
        </xdr:cNvPr>
        <xdr:cNvCxnSpPr/>
      </xdr:nvCxnSpPr>
      <xdr:spPr>
        <a:xfrm>
          <a:off x="15481300" y="6543675"/>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105410</xdr:rowOff>
    </xdr:from>
    <xdr:to>
      <xdr:col>76</xdr:col>
      <xdr:colOff>165100</xdr:colOff>
      <xdr:row>38</xdr:row>
      <xdr:rowOff>35560</xdr:rowOff>
    </xdr:to>
    <xdr:sp macro="" textlink="">
      <xdr:nvSpPr>
        <xdr:cNvPr id="336" name="楕円 335">
          <a:extLst>
            <a:ext uri="{FF2B5EF4-FFF2-40B4-BE49-F238E27FC236}">
              <a16:creationId xmlns:a16="http://schemas.microsoft.com/office/drawing/2014/main" id="{439A3C48-84B5-410D-8E5D-5403B4A73FB4}"/>
            </a:ext>
          </a:extLst>
        </xdr:cNvPr>
        <xdr:cNvSpPr/>
      </xdr:nvSpPr>
      <xdr:spPr>
        <a:xfrm>
          <a:off x="14541500" y="644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156210</xdr:rowOff>
    </xdr:from>
    <xdr:to>
      <xdr:col>81</xdr:col>
      <xdr:colOff>50800</xdr:colOff>
      <xdr:row>38</xdr:row>
      <xdr:rowOff>28575</xdr:rowOff>
    </xdr:to>
    <xdr:cxnSp macro="">
      <xdr:nvCxnSpPr>
        <xdr:cNvPr id="337" name="直線コネクタ 336">
          <a:extLst>
            <a:ext uri="{FF2B5EF4-FFF2-40B4-BE49-F238E27FC236}">
              <a16:creationId xmlns:a16="http://schemas.microsoft.com/office/drawing/2014/main" id="{5BB52F77-6F0D-4B1C-B6F9-E5C817B46FEC}"/>
            </a:ext>
          </a:extLst>
        </xdr:cNvPr>
        <xdr:cNvCxnSpPr/>
      </xdr:nvCxnSpPr>
      <xdr:spPr>
        <a:xfrm>
          <a:off x="14592300" y="64998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34925</xdr:rowOff>
    </xdr:from>
    <xdr:to>
      <xdr:col>72</xdr:col>
      <xdr:colOff>38100</xdr:colOff>
      <xdr:row>37</xdr:row>
      <xdr:rowOff>136525</xdr:rowOff>
    </xdr:to>
    <xdr:sp macro="" textlink="">
      <xdr:nvSpPr>
        <xdr:cNvPr id="338" name="楕円 337">
          <a:extLst>
            <a:ext uri="{FF2B5EF4-FFF2-40B4-BE49-F238E27FC236}">
              <a16:creationId xmlns:a16="http://schemas.microsoft.com/office/drawing/2014/main" id="{152157D0-577B-4EE7-939E-4DC46C5CB1D0}"/>
            </a:ext>
          </a:extLst>
        </xdr:cNvPr>
        <xdr:cNvSpPr/>
      </xdr:nvSpPr>
      <xdr:spPr>
        <a:xfrm>
          <a:off x="13652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85725</xdr:rowOff>
    </xdr:from>
    <xdr:to>
      <xdr:col>76</xdr:col>
      <xdr:colOff>114300</xdr:colOff>
      <xdr:row>37</xdr:row>
      <xdr:rowOff>156210</xdr:rowOff>
    </xdr:to>
    <xdr:cxnSp macro="">
      <xdr:nvCxnSpPr>
        <xdr:cNvPr id="339" name="直線コネクタ 338">
          <a:extLst>
            <a:ext uri="{FF2B5EF4-FFF2-40B4-BE49-F238E27FC236}">
              <a16:creationId xmlns:a16="http://schemas.microsoft.com/office/drawing/2014/main" id="{0837E641-2DE8-4756-8E96-2417275ACA60}"/>
            </a:ext>
          </a:extLst>
        </xdr:cNvPr>
        <xdr:cNvCxnSpPr/>
      </xdr:nvCxnSpPr>
      <xdr:spPr>
        <a:xfrm>
          <a:off x="13703300" y="642937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137795</xdr:rowOff>
    </xdr:from>
    <xdr:to>
      <xdr:col>67</xdr:col>
      <xdr:colOff>101600</xdr:colOff>
      <xdr:row>37</xdr:row>
      <xdr:rowOff>67945</xdr:rowOff>
    </xdr:to>
    <xdr:sp macro="" textlink="">
      <xdr:nvSpPr>
        <xdr:cNvPr id="340" name="楕円 339">
          <a:extLst>
            <a:ext uri="{FF2B5EF4-FFF2-40B4-BE49-F238E27FC236}">
              <a16:creationId xmlns:a16="http://schemas.microsoft.com/office/drawing/2014/main" id="{187F4325-584A-43D7-B8D2-525EE791C628}"/>
            </a:ext>
          </a:extLst>
        </xdr:cNvPr>
        <xdr:cNvSpPr/>
      </xdr:nvSpPr>
      <xdr:spPr>
        <a:xfrm>
          <a:off x="12763500" y="630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17145</xdr:rowOff>
    </xdr:from>
    <xdr:to>
      <xdr:col>71</xdr:col>
      <xdr:colOff>177800</xdr:colOff>
      <xdr:row>37</xdr:row>
      <xdr:rowOff>85725</xdr:rowOff>
    </xdr:to>
    <xdr:cxnSp macro="">
      <xdr:nvCxnSpPr>
        <xdr:cNvPr id="341" name="直線コネクタ 340">
          <a:extLst>
            <a:ext uri="{FF2B5EF4-FFF2-40B4-BE49-F238E27FC236}">
              <a16:creationId xmlns:a16="http://schemas.microsoft.com/office/drawing/2014/main" id="{D4305605-1465-4E89-ADD2-83DC75299582}"/>
            </a:ext>
          </a:extLst>
        </xdr:cNvPr>
        <xdr:cNvCxnSpPr/>
      </xdr:nvCxnSpPr>
      <xdr:spPr>
        <a:xfrm>
          <a:off x="12814300" y="636079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142892</xdr:rowOff>
    </xdr:from>
    <xdr:ext cx="405111" cy="259045"/>
    <xdr:sp macro="" textlink="">
      <xdr:nvSpPr>
        <xdr:cNvPr id="342" name="n_1aveValue【一般廃棄物処理施設】&#10;有形固定資産減価償却率">
          <a:extLst>
            <a:ext uri="{FF2B5EF4-FFF2-40B4-BE49-F238E27FC236}">
              <a16:creationId xmlns:a16="http://schemas.microsoft.com/office/drawing/2014/main" id="{3831CC44-DD2B-4A9D-88AC-F1F0AC64E797}"/>
            </a:ext>
          </a:extLst>
        </xdr:cNvPr>
        <xdr:cNvSpPr txBox="1"/>
      </xdr:nvSpPr>
      <xdr:spPr>
        <a:xfrm>
          <a:off x="152660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120032</xdr:rowOff>
    </xdr:from>
    <xdr:ext cx="405111" cy="259045"/>
    <xdr:sp macro="" textlink="">
      <xdr:nvSpPr>
        <xdr:cNvPr id="343" name="n_2aveValue【一般廃棄物処理施設】&#10;有形固定資産減価償却率">
          <a:extLst>
            <a:ext uri="{FF2B5EF4-FFF2-40B4-BE49-F238E27FC236}">
              <a16:creationId xmlns:a16="http://schemas.microsoft.com/office/drawing/2014/main" id="{549E8FA4-53C4-428F-A57F-79DB12697597}"/>
            </a:ext>
          </a:extLst>
        </xdr:cNvPr>
        <xdr:cNvSpPr txBox="1"/>
      </xdr:nvSpPr>
      <xdr:spPr>
        <a:xfrm>
          <a:off x="14389744" y="663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95267</xdr:rowOff>
    </xdr:from>
    <xdr:ext cx="405111" cy="259045"/>
    <xdr:sp macro="" textlink="">
      <xdr:nvSpPr>
        <xdr:cNvPr id="344" name="n_3aveValue【一般廃棄物処理施設】&#10;有形固定資産減価償却率">
          <a:extLst>
            <a:ext uri="{FF2B5EF4-FFF2-40B4-BE49-F238E27FC236}">
              <a16:creationId xmlns:a16="http://schemas.microsoft.com/office/drawing/2014/main" id="{D9A54F41-DF1F-4296-985B-47B0BAB6C225}"/>
            </a:ext>
          </a:extLst>
        </xdr:cNvPr>
        <xdr:cNvSpPr txBox="1"/>
      </xdr:nvSpPr>
      <xdr:spPr>
        <a:xfrm>
          <a:off x="1350074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78122</xdr:rowOff>
    </xdr:from>
    <xdr:ext cx="405111" cy="259045"/>
    <xdr:sp macro="" textlink="">
      <xdr:nvSpPr>
        <xdr:cNvPr id="345" name="n_4aveValue【一般廃棄物処理施設】&#10;有形固定資産減価償却率">
          <a:extLst>
            <a:ext uri="{FF2B5EF4-FFF2-40B4-BE49-F238E27FC236}">
              <a16:creationId xmlns:a16="http://schemas.microsoft.com/office/drawing/2014/main" id="{B9232D5C-A2A0-44A5-B60E-27C29A0C9883}"/>
            </a:ext>
          </a:extLst>
        </xdr:cNvPr>
        <xdr:cNvSpPr txBox="1"/>
      </xdr:nvSpPr>
      <xdr:spPr>
        <a:xfrm>
          <a:off x="12611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95902</xdr:rowOff>
    </xdr:from>
    <xdr:ext cx="405111" cy="259045"/>
    <xdr:sp macro="" textlink="">
      <xdr:nvSpPr>
        <xdr:cNvPr id="346" name="n_1mainValue【一般廃棄物処理施設】&#10;有形固定資産減価償却率">
          <a:extLst>
            <a:ext uri="{FF2B5EF4-FFF2-40B4-BE49-F238E27FC236}">
              <a16:creationId xmlns:a16="http://schemas.microsoft.com/office/drawing/2014/main" id="{CBCBF8C6-55F1-4F95-B96D-E651F6A5E9A5}"/>
            </a:ext>
          </a:extLst>
        </xdr:cNvPr>
        <xdr:cNvSpPr txBox="1"/>
      </xdr:nvSpPr>
      <xdr:spPr>
        <a:xfrm>
          <a:off x="152660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52087</xdr:rowOff>
    </xdr:from>
    <xdr:ext cx="405111" cy="259045"/>
    <xdr:sp macro="" textlink="">
      <xdr:nvSpPr>
        <xdr:cNvPr id="347" name="n_2mainValue【一般廃棄物処理施設】&#10;有形固定資産減価償却率">
          <a:extLst>
            <a:ext uri="{FF2B5EF4-FFF2-40B4-BE49-F238E27FC236}">
              <a16:creationId xmlns:a16="http://schemas.microsoft.com/office/drawing/2014/main" id="{23DA04AC-491A-45AF-B7AD-BA52028BB9D1}"/>
            </a:ext>
          </a:extLst>
        </xdr:cNvPr>
        <xdr:cNvSpPr txBox="1"/>
      </xdr:nvSpPr>
      <xdr:spPr>
        <a:xfrm>
          <a:off x="1438974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153052</xdr:rowOff>
    </xdr:from>
    <xdr:ext cx="405111" cy="259045"/>
    <xdr:sp macro="" textlink="">
      <xdr:nvSpPr>
        <xdr:cNvPr id="348" name="n_3mainValue【一般廃棄物処理施設】&#10;有形固定資産減価償却率">
          <a:extLst>
            <a:ext uri="{FF2B5EF4-FFF2-40B4-BE49-F238E27FC236}">
              <a16:creationId xmlns:a16="http://schemas.microsoft.com/office/drawing/2014/main" id="{3DE1DFD8-73BA-45E6-A8D5-1597DF5D8FCD}"/>
            </a:ext>
          </a:extLst>
        </xdr:cNvPr>
        <xdr:cNvSpPr txBox="1"/>
      </xdr:nvSpPr>
      <xdr:spPr>
        <a:xfrm>
          <a:off x="135007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84472</xdr:rowOff>
    </xdr:from>
    <xdr:ext cx="405111" cy="259045"/>
    <xdr:sp macro="" textlink="">
      <xdr:nvSpPr>
        <xdr:cNvPr id="349" name="n_4mainValue【一般廃棄物処理施設】&#10;有形固定資産減価償却率">
          <a:extLst>
            <a:ext uri="{FF2B5EF4-FFF2-40B4-BE49-F238E27FC236}">
              <a16:creationId xmlns:a16="http://schemas.microsoft.com/office/drawing/2014/main" id="{9763D153-8A00-483A-BADD-87983853E0C8}"/>
            </a:ext>
          </a:extLst>
        </xdr:cNvPr>
        <xdr:cNvSpPr txBox="1"/>
      </xdr:nvSpPr>
      <xdr:spPr>
        <a:xfrm>
          <a:off x="12611744"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14AE7F8E-3DB2-4836-973C-9CB3B7D643A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05389E59-589D-467A-8C32-B28F8FBE894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01B1829E-035F-4C81-9B36-4AD21DB29A9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46DCD534-0630-4EA6-9D56-69DF1154074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B422AE10-7E81-47AA-91C4-09B5B710D05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4899CDC1-2B85-4AE5-9223-2033D30A8D0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3FE38401-C5C1-41EF-9F64-FB405342985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F70A03BE-84CE-493E-9102-D5C9BBADB45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5C2397D0-1D34-4729-9CA6-634CB228755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2D46FDAB-9E50-4A68-B707-AB890EA05FF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0" name="直線コネクタ 359">
          <a:extLst>
            <a:ext uri="{FF2B5EF4-FFF2-40B4-BE49-F238E27FC236}">
              <a16:creationId xmlns:a16="http://schemas.microsoft.com/office/drawing/2014/main" id="{44FC2591-17B0-42C6-91B2-6300AAD544F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1" name="テキスト ボックス 360">
          <a:extLst>
            <a:ext uri="{FF2B5EF4-FFF2-40B4-BE49-F238E27FC236}">
              <a16:creationId xmlns:a16="http://schemas.microsoft.com/office/drawing/2014/main" id="{A51B5817-0D2E-4266-8C62-72A7A66439EC}"/>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2" name="直線コネクタ 361">
          <a:extLst>
            <a:ext uri="{FF2B5EF4-FFF2-40B4-BE49-F238E27FC236}">
              <a16:creationId xmlns:a16="http://schemas.microsoft.com/office/drawing/2014/main" id="{D5529E42-D34D-4139-9177-71B3938B3AE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3" name="テキスト ボックス 362">
          <a:extLst>
            <a:ext uri="{FF2B5EF4-FFF2-40B4-BE49-F238E27FC236}">
              <a16:creationId xmlns:a16="http://schemas.microsoft.com/office/drawing/2014/main" id="{EDA43432-D2DD-4B8C-B2BA-EC90B782C68B}"/>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4" name="直線コネクタ 363">
          <a:extLst>
            <a:ext uri="{FF2B5EF4-FFF2-40B4-BE49-F238E27FC236}">
              <a16:creationId xmlns:a16="http://schemas.microsoft.com/office/drawing/2014/main" id="{54E1C9CE-725D-427A-9A33-23FC12CDECF6}"/>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5" name="テキスト ボックス 364">
          <a:extLst>
            <a:ext uri="{FF2B5EF4-FFF2-40B4-BE49-F238E27FC236}">
              <a16:creationId xmlns:a16="http://schemas.microsoft.com/office/drawing/2014/main" id="{522771D3-0682-46BE-86CF-FC92F1CE48FE}"/>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6" name="直線コネクタ 365">
          <a:extLst>
            <a:ext uri="{FF2B5EF4-FFF2-40B4-BE49-F238E27FC236}">
              <a16:creationId xmlns:a16="http://schemas.microsoft.com/office/drawing/2014/main" id="{1EBBE357-2303-4C10-AA52-AD2BDE91387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7" name="テキスト ボックス 366">
          <a:extLst>
            <a:ext uri="{FF2B5EF4-FFF2-40B4-BE49-F238E27FC236}">
              <a16:creationId xmlns:a16="http://schemas.microsoft.com/office/drawing/2014/main" id="{EBD8328C-7DF7-4B67-B6CF-3761B7852B1C}"/>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763F1EA4-55C7-4E76-A2FD-3E37C730CBC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9" name="テキスト ボックス 368">
          <a:extLst>
            <a:ext uri="{FF2B5EF4-FFF2-40B4-BE49-F238E27FC236}">
              <a16:creationId xmlns:a16="http://schemas.microsoft.com/office/drawing/2014/main" id="{33AF8759-7B3F-49FC-9E5A-CE02FE6D3A6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a:extLst>
            <a:ext uri="{FF2B5EF4-FFF2-40B4-BE49-F238E27FC236}">
              <a16:creationId xmlns:a16="http://schemas.microsoft.com/office/drawing/2014/main" id="{B1C9F99D-81F5-45D2-B2C0-6F0ACE443CC7}"/>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371" name="直線コネクタ 370">
          <a:extLst>
            <a:ext uri="{FF2B5EF4-FFF2-40B4-BE49-F238E27FC236}">
              <a16:creationId xmlns:a16="http://schemas.microsoft.com/office/drawing/2014/main" id="{447C642E-5D57-4D86-BF88-D12156DCA90E}"/>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372" name="【一般廃棄物処理施設】&#10;一人当たり有形固定資産（償却資産）額最小値テキスト">
          <a:extLst>
            <a:ext uri="{FF2B5EF4-FFF2-40B4-BE49-F238E27FC236}">
              <a16:creationId xmlns:a16="http://schemas.microsoft.com/office/drawing/2014/main" id="{077B94F9-1F79-4084-B211-0383512FCA7E}"/>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373" name="直線コネクタ 372">
          <a:extLst>
            <a:ext uri="{FF2B5EF4-FFF2-40B4-BE49-F238E27FC236}">
              <a16:creationId xmlns:a16="http://schemas.microsoft.com/office/drawing/2014/main" id="{A72C6BD2-32DA-4552-8ECE-E45EFBA71C7A}"/>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374" name="【一般廃棄物処理施設】&#10;一人当たり有形固定資産（償却資産）額最大値テキスト">
          <a:extLst>
            <a:ext uri="{FF2B5EF4-FFF2-40B4-BE49-F238E27FC236}">
              <a16:creationId xmlns:a16="http://schemas.microsoft.com/office/drawing/2014/main" id="{64FB091B-BFE3-4F34-B932-5F4E4F2ED85A}"/>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375" name="直線コネクタ 374">
          <a:extLst>
            <a:ext uri="{FF2B5EF4-FFF2-40B4-BE49-F238E27FC236}">
              <a16:creationId xmlns:a16="http://schemas.microsoft.com/office/drawing/2014/main" id="{5BFB6A5C-7819-4D98-9481-10E26EE1BA90}"/>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168230</xdr:rowOff>
    </xdr:from>
    <xdr:ext cx="599010" cy="259045"/>
    <xdr:sp macro="" textlink="">
      <xdr:nvSpPr>
        <xdr:cNvPr id="376" name="【一般廃棄物処理施設】&#10;一人当たり有形固定資産（償却資産）額平均値テキスト">
          <a:extLst>
            <a:ext uri="{FF2B5EF4-FFF2-40B4-BE49-F238E27FC236}">
              <a16:creationId xmlns:a16="http://schemas.microsoft.com/office/drawing/2014/main" id="{37F673DB-B0B3-45A9-A0B0-AFEFD29E6E68}"/>
            </a:ext>
          </a:extLst>
        </xdr:cNvPr>
        <xdr:cNvSpPr txBox="1"/>
      </xdr:nvSpPr>
      <xdr:spPr>
        <a:xfrm>
          <a:off x="22199600" y="6683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377" name="フローチャート: 判断 376">
          <a:extLst>
            <a:ext uri="{FF2B5EF4-FFF2-40B4-BE49-F238E27FC236}">
              <a16:creationId xmlns:a16="http://schemas.microsoft.com/office/drawing/2014/main" id="{47165C9F-5E6F-438F-9B91-4E5BF7B6EB54}"/>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378" name="フローチャート: 判断 377">
          <a:extLst>
            <a:ext uri="{FF2B5EF4-FFF2-40B4-BE49-F238E27FC236}">
              <a16:creationId xmlns:a16="http://schemas.microsoft.com/office/drawing/2014/main" id="{9F424541-DA27-4B67-A704-974FE4E2CF01}"/>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379" name="フローチャート: 判断 378">
          <a:extLst>
            <a:ext uri="{FF2B5EF4-FFF2-40B4-BE49-F238E27FC236}">
              <a16:creationId xmlns:a16="http://schemas.microsoft.com/office/drawing/2014/main" id="{CACB954B-B619-4F57-BB88-8975872E435B}"/>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380" name="フローチャート: 判断 379">
          <a:extLst>
            <a:ext uri="{FF2B5EF4-FFF2-40B4-BE49-F238E27FC236}">
              <a16:creationId xmlns:a16="http://schemas.microsoft.com/office/drawing/2014/main" id="{3D5378EA-29A3-4BF6-8C2F-FA78B407DFC1}"/>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381" name="フローチャート: 判断 380">
          <a:extLst>
            <a:ext uri="{FF2B5EF4-FFF2-40B4-BE49-F238E27FC236}">
              <a16:creationId xmlns:a16="http://schemas.microsoft.com/office/drawing/2014/main" id="{2F1427D3-5AE6-45C6-A197-03D3EE2B34A3}"/>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6457AC44-1105-41DB-8884-1CE937210C8C}"/>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17E9D148-CE8D-4DDA-81A0-B8BDD441331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302538A7-13BB-4526-8DFE-9AB6611A2F8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145E1699-1D4D-4C9F-A7BC-E257698B7FF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C492F23E-4510-466C-9F28-44E4F2C79DA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148522</xdr:rowOff>
    </xdr:from>
    <xdr:to>
      <xdr:col>116</xdr:col>
      <xdr:colOff>114300</xdr:colOff>
      <xdr:row>41</xdr:row>
      <xdr:rowOff>78672</xdr:rowOff>
    </xdr:to>
    <xdr:sp macro="" textlink="">
      <xdr:nvSpPr>
        <xdr:cNvPr id="387" name="楕円 386">
          <a:extLst>
            <a:ext uri="{FF2B5EF4-FFF2-40B4-BE49-F238E27FC236}">
              <a16:creationId xmlns:a16="http://schemas.microsoft.com/office/drawing/2014/main" id="{56EDFF6A-28DA-4868-A90D-21E16E852E15}"/>
            </a:ext>
          </a:extLst>
        </xdr:cNvPr>
        <xdr:cNvSpPr/>
      </xdr:nvSpPr>
      <xdr:spPr>
        <a:xfrm>
          <a:off x="22110700" y="700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63449</xdr:rowOff>
    </xdr:from>
    <xdr:ext cx="534377" cy="259045"/>
    <xdr:sp macro="" textlink="">
      <xdr:nvSpPr>
        <xdr:cNvPr id="388" name="【一般廃棄物処理施設】&#10;一人当たり有形固定資産（償却資産）額該当値テキスト">
          <a:extLst>
            <a:ext uri="{FF2B5EF4-FFF2-40B4-BE49-F238E27FC236}">
              <a16:creationId xmlns:a16="http://schemas.microsoft.com/office/drawing/2014/main" id="{F126465F-9E85-483C-8AEE-C293B6CC94FF}"/>
            </a:ext>
          </a:extLst>
        </xdr:cNvPr>
        <xdr:cNvSpPr txBox="1"/>
      </xdr:nvSpPr>
      <xdr:spPr>
        <a:xfrm>
          <a:off x="22199600" y="692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153667</xdr:rowOff>
    </xdr:from>
    <xdr:to>
      <xdr:col>112</xdr:col>
      <xdr:colOff>38100</xdr:colOff>
      <xdr:row>41</xdr:row>
      <xdr:rowOff>83817</xdr:rowOff>
    </xdr:to>
    <xdr:sp macro="" textlink="">
      <xdr:nvSpPr>
        <xdr:cNvPr id="389" name="楕円 388">
          <a:extLst>
            <a:ext uri="{FF2B5EF4-FFF2-40B4-BE49-F238E27FC236}">
              <a16:creationId xmlns:a16="http://schemas.microsoft.com/office/drawing/2014/main" id="{E7908DDF-6C2F-471F-84C0-1640E8D2D057}"/>
            </a:ext>
          </a:extLst>
        </xdr:cNvPr>
        <xdr:cNvSpPr/>
      </xdr:nvSpPr>
      <xdr:spPr>
        <a:xfrm>
          <a:off x="21272500" y="7011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27872</xdr:rowOff>
    </xdr:from>
    <xdr:to>
      <xdr:col>116</xdr:col>
      <xdr:colOff>63500</xdr:colOff>
      <xdr:row>41</xdr:row>
      <xdr:rowOff>33017</xdr:rowOff>
    </xdr:to>
    <xdr:cxnSp macro="">
      <xdr:nvCxnSpPr>
        <xdr:cNvPr id="390" name="直線コネクタ 389">
          <a:extLst>
            <a:ext uri="{FF2B5EF4-FFF2-40B4-BE49-F238E27FC236}">
              <a16:creationId xmlns:a16="http://schemas.microsoft.com/office/drawing/2014/main" id="{38577835-92D0-4A6C-A828-8F1C75BBC056}"/>
            </a:ext>
          </a:extLst>
        </xdr:cNvPr>
        <xdr:cNvCxnSpPr/>
      </xdr:nvCxnSpPr>
      <xdr:spPr>
        <a:xfrm flipV="1">
          <a:off x="21323300" y="7057322"/>
          <a:ext cx="838200" cy="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151594</xdr:rowOff>
    </xdr:from>
    <xdr:to>
      <xdr:col>107</xdr:col>
      <xdr:colOff>101600</xdr:colOff>
      <xdr:row>41</xdr:row>
      <xdr:rowOff>81744</xdr:rowOff>
    </xdr:to>
    <xdr:sp macro="" textlink="">
      <xdr:nvSpPr>
        <xdr:cNvPr id="391" name="楕円 390">
          <a:extLst>
            <a:ext uri="{FF2B5EF4-FFF2-40B4-BE49-F238E27FC236}">
              <a16:creationId xmlns:a16="http://schemas.microsoft.com/office/drawing/2014/main" id="{2EBE3698-BE3D-475E-B6AE-0BC2657871CD}"/>
            </a:ext>
          </a:extLst>
        </xdr:cNvPr>
        <xdr:cNvSpPr/>
      </xdr:nvSpPr>
      <xdr:spPr>
        <a:xfrm>
          <a:off x="20383500" y="700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30944</xdr:rowOff>
    </xdr:from>
    <xdr:to>
      <xdr:col>111</xdr:col>
      <xdr:colOff>177800</xdr:colOff>
      <xdr:row>41</xdr:row>
      <xdr:rowOff>33017</xdr:rowOff>
    </xdr:to>
    <xdr:cxnSp macro="">
      <xdr:nvCxnSpPr>
        <xdr:cNvPr id="392" name="直線コネクタ 391">
          <a:extLst>
            <a:ext uri="{FF2B5EF4-FFF2-40B4-BE49-F238E27FC236}">
              <a16:creationId xmlns:a16="http://schemas.microsoft.com/office/drawing/2014/main" id="{2BE9C2E0-895A-4C26-B828-039CBF739706}"/>
            </a:ext>
          </a:extLst>
        </xdr:cNvPr>
        <xdr:cNvCxnSpPr/>
      </xdr:nvCxnSpPr>
      <xdr:spPr>
        <a:xfrm>
          <a:off x="20434300" y="7060394"/>
          <a:ext cx="889000" cy="2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153029</xdr:rowOff>
    </xdr:from>
    <xdr:to>
      <xdr:col>102</xdr:col>
      <xdr:colOff>165100</xdr:colOff>
      <xdr:row>41</xdr:row>
      <xdr:rowOff>83179</xdr:rowOff>
    </xdr:to>
    <xdr:sp macro="" textlink="">
      <xdr:nvSpPr>
        <xdr:cNvPr id="393" name="楕円 392">
          <a:extLst>
            <a:ext uri="{FF2B5EF4-FFF2-40B4-BE49-F238E27FC236}">
              <a16:creationId xmlns:a16="http://schemas.microsoft.com/office/drawing/2014/main" id="{16817FB6-9A6B-4A20-803B-1F3A0EDFF32E}"/>
            </a:ext>
          </a:extLst>
        </xdr:cNvPr>
        <xdr:cNvSpPr/>
      </xdr:nvSpPr>
      <xdr:spPr>
        <a:xfrm>
          <a:off x="19494500" y="701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30944</xdr:rowOff>
    </xdr:from>
    <xdr:to>
      <xdr:col>107</xdr:col>
      <xdr:colOff>50800</xdr:colOff>
      <xdr:row>41</xdr:row>
      <xdr:rowOff>32379</xdr:rowOff>
    </xdr:to>
    <xdr:cxnSp macro="">
      <xdr:nvCxnSpPr>
        <xdr:cNvPr id="394" name="直線コネクタ 393">
          <a:extLst>
            <a:ext uri="{FF2B5EF4-FFF2-40B4-BE49-F238E27FC236}">
              <a16:creationId xmlns:a16="http://schemas.microsoft.com/office/drawing/2014/main" id="{F15F7744-1E29-4A60-AFAF-89CDD0CA5DC5}"/>
            </a:ext>
          </a:extLst>
        </xdr:cNvPr>
        <xdr:cNvCxnSpPr/>
      </xdr:nvCxnSpPr>
      <xdr:spPr>
        <a:xfrm flipV="1">
          <a:off x="19545300" y="7060394"/>
          <a:ext cx="889000" cy="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154600</xdr:rowOff>
    </xdr:from>
    <xdr:to>
      <xdr:col>98</xdr:col>
      <xdr:colOff>38100</xdr:colOff>
      <xdr:row>41</xdr:row>
      <xdr:rowOff>84750</xdr:rowOff>
    </xdr:to>
    <xdr:sp macro="" textlink="">
      <xdr:nvSpPr>
        <xdr:cNvPr id="395" name="楕円 394">
          <a:extLst>
            <a:ext uri="{FF2B5EF4-FFF2-40B4-BE49-F238E27FC236}">
              <a16:creationId xmlns:a16="http://schemas.microsoft.com/office/drawing/2014/main" id="{D4BDCCFA-532F-4295-8F08-89B77E47A5D9}"/>
            </a:ext>
          </a:extLst>
        </xdr:cNvPr>
        <xdr:cNvSpPr/>
      </xdr:nvSpPr>
      <xdr:spPr>
        <a:xfrm>
          <a:off x="18605500" y="701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32379</xdr:rowOff>
    </xdr:from>
    <xdr:to>
      <xdr:col>102</xdr:col>
      <xdr:colOff>114300</xdr:colOff>
      <xdr:row>41</xdr:row>
      <xdr:rowOff>33950</xdr:rowOff>
    </xdr:to>
    <xdr:cxnSp macro="">
      <xdr:nvCxnSpPr>
        <xdr:cNvPr id="396" name="直線コネクタ 395">
          <a:extLst>
            <a:ext uri="{FF2B5EF4-FFF2-40B4-BE49-F238E27FC236}">
              <a16:creationId xmlns:a16="http://schemas.microsoft.com/office/drawing/2014/main" id="{3571A9BE-92F2-439C-909B-23F05FF1C648}"/>
            </a:ext>
          </a:extLst>
        </xdr:cNvPr>
        <xdr:cNvCxnSpPr/>
      </xdr:nvCxnSpPr>
      <xdr:spPr>
        <a:xfrm flipV="1">
          <a:off x="18656300" y="7061829"/>
          <a:ext cx="889000" cy="1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95850</xdr:rowOff>
    </xdr:from>
    <xdr:ext cx="599010" cy="259045"/>
    <xdr:sp macro="" textlink="">
      <xdr:nvSpPr>
        <xdr:cNvPr id="397" name="n_1aveValue【一般廃棄物処理施設】&#10;一人当たり有形固定資産（償却資産）額">
          <a:extLst>
            <a:ext uri="{FF2B5EF4-FFF2-40B4-BE49-F238E27FC236}">
              <a16:creationId xmlns:a16="http://schemas.microsoft.com/office/drawing/2014/main" id="{A9BF88A9-5B58-4F4A-9B03-60436482E180}"/>
            </a:ext>
          </a:extLst>
        </xdr:cNvPr>
        <xdr:cNvSpPr txBox="1"/>
      </xdr:nvSpPr>
      <xdr:spPr>
        <a:xfrm>
          <a:off x="21011095" y="6610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104786</xdr:rowOff>
    </xdr:from>
    <xdr:ext cx="599010" cy="259045"/>
    <xdr:sp macro="" textlink="">
      <xdr:nvSpPr>
        <xdr:cNvPr id="398" name="n_2aveValue【一般廃棄物処理施設】&#10;一人当たり有形固定資産（償却資産）額">
          <a:extLst>
            <a:ext uri="{FF2B5EF4-FFF2-40B4-BE49-F238E27FC236}">
              <a16:creationId xmlns:a16="http://schemas.microsoft.com/office/drawing/2014/main" id="{B16963F3-4643-4B82-9E69-37E7434469F7}"/>
            </a:ext>
          </a:extLst>
        </xdr:cNvPr>
        <xdr:cNvSpPr txBox="1"/>
      </xdr:nvSpPr>
      <xdr:spPr>
        <a:xfrm>
          <a:off x="20134795" y="661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105984</xdr:rowOff>
    </xdr:from>
    <xdr:ext cx="599010" cy="259045"/>
    <xdr:sp macro="" textlink="">
      <xdr:nvSpPr>
        <xdr:cNvPr id="399" name="n_3aveValue【一般廃棄物処理施設】&#10;一人当たり有形固定資産（償却資産）額">
          <a:extLst>
            <a:ext uri="{FF2B5EF4-FFF2-40B4-BE49-F238E27FC236}">
              <a16:creationId xmlns:a16="http://schemas.microsoft.com/office/drawing/2014/main" id="{8821474F-644F-42C8-9364-4DE0D5ADE27A}"/>
            </a:ext>
          </a:extLst>
        </xdr:cNvPr>
        <xdr:cNvSpPr txBox="1"/>
      </xdr:nvSpPr>
      <xdr:spPr>
        <a:xfrm>
          <a:off x="19245795" y="6621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92970</xdr:rowOff>
    </xdr:from>
    <xdr:ext cx="599010" cy="259045"/>
    <xdr:sp macro="" textlink="">
      <xdr:nvSpPr>
        <xdr:cNvPr id="400" name="n_4aveValue【一般廃棄物処理施設】&#10;一人当たり有形固定資産（償却資産）額">
          <a:extLst>
            <a:ext uri="{FF2B5EF4-FFF2-40B4-BE49-F238E27FC236}">
              <a16:creationId xmlns:a16="http://schemas.microsoft.com/office/drawing/2014/main" id="{0C305F1A-6AFA-4265-ACC8-3AE183B9DA92}"/>
            </a:ext>
          </a:extLst>
        </xdr:cNvPr>
        <xdr:cNvSpPr txBox="1"/>
      </xdr:nvSpPr>
      <xdr:spPr>
        <a:xfrm>
          <a:off x="18356795" y="6608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74944</xdr:rowOff>
    </xdr:from>
    <xdr:ext cx="534377" cy="259045"/>
    <xdr:sp macro="" textlink="">
      <xdr:nvSpPr>
        <xdr:cNvPr id="401" name="n_1mainValue【一般廃棄物処理施設】&#10;一人当たり有形固定資産（償却資産）額">
          <a:extLst>
            <a:ext uri="{FF2B5EF4-FFF2-40B4-BE49-F238E27FC236}">
              <a16:creationId xmlns:a16="http://schemas.microsoft.com/office/drawing/2014/main" id="{DADDB2A8-AE4A-4826-BA18-928E0689D542}"/>
            </a:ext>
          </a:extLst>
        </xdr:cNvPr>
        <xdr:cNvSpPr txBox="1"/>
      </xdr:nvSpPr>
      <xdr:spPr>
        <a:xfrm>
          <a:off x="21043411" y="710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72871</xdr:rowOff>
    </xdr:from>
    <xdr:ext cx="534377" cy="259045"/>
    <xdr:sp macro="" textlink="">
      <xdr:nvSpPr>
        <xdr:cNvPr id="402" name="n_2mainValue【一般廃棄物処理施設】&#10;一人当たり有形固定資産（償却資産）額">
          <a:extLst>
            <a:ext uri="{FF2B5EF4-FFF2-40B4-BE49-F238E27FC236}">
              <a16:creationId xmlns:a16="http://schemas.microsoft.com/office/drawing/2014/main" id="{8A53A92F-DC8D-4A14-AA41-D50414CE3B51}"/>
            </a:ext>
          </a:extLst>
        </xdr:cNvPr>
        <xdr:cNvSpPr txBox="1"/>
      </xdr:nvSpPr>
      <xdr:spPr>
        <a:xfrm>
          <a:off x="20167111" y="710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74306</xdr:rowOff>
    </xdr:from>
    <xdr:ext cx="534377" cy="259045"/>
    <xdr:sp macro="" textlink="">
      <xdr:nvSpPr>
        <xdr:cNvPr id="403" name="n_3mainValue【一般廃棄物処理施設】&#10;一人当たり有形固定資産（償却資産）額">
          <a:extLst>
            <a:ext uri="{FF2B5EF4-FFF2-40B4-BE49-F238E27FC236}">
              <a16:creationId xmlns:a16="http://schemas.microsoft.com/office/drawing/2014/main" id="{652A11F7-3A78-4D80-A8AB-02AB902F3278}"/>
            </a:ext>
          </a:extLst>
        </xdr:cNvPr>
        <xdr:cNvSpPr txBox="1"/>
      </xdr:nvSpPr>
      <xdr:spPr>
        <a:xfrm>
          <a:off x="19278111" y="71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75877</xdr:rowOff>
    </xdr:from>
    <xdr:ext cx="534377" cy="259045"/>
    <xdr:sp macro="" textlink="">
      <xdr:nvSpPr>
        <xdr:cNvPr id="404" name="n_4mainValue【一般廃棄物処理施設】&#10;一人当たり有形固定資産（償却資産）額">
          <a:extLst>
            <a:ext uri="{FF2B5EF4-FFF2-40B4-BE49-F238E27FC236}">
              <a16:creationId xmlns:a16="http://schemas.microsoft.com/office/drawing/2014/main" id="{7AF8FF3F-D638-4402-B8A2-257D033BD74C}"/>
            </a:ext>
          </a:extLst>
        </xdr:cNvPr>
        <xdr:cNvSpPr txBox="1"/>
      </xdr:nvSpPr>
      <xdr:spPr>
        <a:xfrm>
          <a:off x="18389111" y="7105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D7BCE7D4-5B40-41B2-804E-DD1C8183309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94F268E5-8DEE-4BD8-81EA-39A75DCB32E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1BB3A264-019A-4472-BB12-BC9E6937A9E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9592E5EB-4A4D-4C78-BA72-DB46AA30E14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E9F78149-542F-4559-BDC6-AB26EC85A76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FECAC472-F1A7-4141-80C5-2047A572B53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6B4FB1CB-EAB1-4524-8829-B80FD29DBCA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935E3BA8-5192-4D42-885F-A536634C806D}"/>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3" name="正方形/長方形 412">
          <a:extLst>
            <a:ext uri="{FF2B5EF4-FFF2-40B4-BE49-F238E27FC236}">
              <a16:creationId xmlns:a16="http://schemas.microsoft.com/office/drawing/2014/main" id="{D5E04172-05FF-4A00-8F3A-FDA28A0CC25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4" name="正方形/長方形 413">
          <a:extLst>
            <a:ext uri="{FF2B5EF4-FFF2-40B4-BE49-F238E27FC236}">
              <a16:creationId xmlns:a16="http://schemas.microsoft.com/office/drawing/2014/main" id="{810ECDB0-D114-4710-A395-F182FF7A60B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5" name="正方形/長方形 414">
          <a:extLst>
            <a:ext uri="{FF2B5EF4-FFF2-40B4-BE49-F238E27FC236}">
              <a16:creationId xmlns:a16="http://schemas.microsoft.com/office/drawing/2014/main" id="{C39C3FBC-0ED5-45B8-B602-5125825AAF1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6" name="正方形/長方形 415">
          <a:extLst>
            <a:ext uri="{FF2B5EF4-FFF2-40B4-BE49-F238E27FC236}">
              <a16:creationId xmlns:a16="http://schemas.microsoft.com/office/drawing/2014/main" id="{4525A197-23F6-4324-8503-E59C2173780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7" name="正方形/長方形 416">
          <a:extLst>
            <a:ext uri="{FF2B5EF4-FFF2-40B4-BE49-F238E27FC236}">
              <a16:creationId xmlns:a16="http://schemas.microsoft.com/office/drawing/2014/main" id="{AC4CA1B8-92C7-432B-A9B3-2155676BEE8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18" name="正方形/長方形 417">
          <a:extLst>
            <a:ext uri="{FF2B5EF4-FFF2-40B4-BE49-F238E27FC236}">
              <a16:creationId xmlns:a16="http://schemas.microsoft.com/office/drawing/2014/main" id="{8E71C08C-30CF-4355-A155-BFF649AAAE7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19" name="正方形/長方形 418">
          <a:extLst>
            <a:ext uri="{FF2B5EF4-FFF2-40B4-BE49-F238E27FC236}">
              <a16:creationId xmlns:a16="http://schemas.microsoft.com/office/drawing/2014/main" id="{EDCE86C5-58A3-486B-8DB0-B5F4EC2001D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0" name="正方形/長方形 419">
          <a:extLst>
            <a:ext uri="{FF2B5EF4-FFF2-40B4-BE49-F238E27FC236}">
              <a16:creationId xmlns:a16="http://schemas.microsoft.com/office/drawing/2014/main" id="{E3F04C8A-E317-480A-9230-6C3ACB6E54FA}"/>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1" name="正方形/長方形 420">
          <a:extLst>
            <a:ext uri="{FF2B5EF4-FFF2-40B4-BE49-F238E27FC236}">
              <a16:creationId xmlns:a16="http://schemas.microsoft.com/office/drawing/2014/main" id="{56CCDFC7-EFB0-4065-9FA7-A25D0F14804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2" name="正方形/長方形 421">
          <a:extLst>
            <a:ext uri="{FF2B5EF4-FFF2-40B4-BE49-F238E27FC236}">
              <a16:creationId xmlns:a16="http://schemas.microsoft.com/office/drawing/2014/main" id="{AE79C701-98ED-4CDB-9CD1-4D2802D7E45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3" name="正方形/長方形 422">
          <a:extLst>
            <a:ext uri="{FF2B5EF4-FFF2-40B4-BE49-F238E27FC236}">
              <a16:creationId xmlns:a16="http://schemas.microsoft.com/office/drawing/2014/main" id="{E6D0CA23-AF26-4DBA-A611-0F12034BC2C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4" name="正方形/長方形 423">
          <a:extLst>
            <a:ext uri="{FF2B5EF4-FFF2-40B4-BE49-F238E27FC236}">
              <a16:creationId xmlns:a16="http://schemas.microsoft.com/office/drawing/2014/main" id="{D7EE67AB-98B4-4B21-AFEC-98F77F7522F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5" name="正方形/長方形 424">
          <a:extLst>
            <a:ext uri="{FF2B5EF4-FFF2-40B4-BE49-F238E27FC236}">
              <a16:creationId xmlns:a16="http://schemas.microsoft.com/office/drawing/2014/main" id="{EA6CC69E-03AB-40E7-9D91-CBB621ADD38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6" name="正方形/長方形 425">
          <a:extLst>
            <a:ext uri="{FF2B5EF4-FFF2-40B4-BE49-F238E27FC236}">
              <a16:creationId xmlns:a16="http://schemas.microsoft.com/office/drawing/2014/main" id="{D2CD1709-4D99-49A1-A210-2E731A53219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7" name="正方形/長方形 426">
          <a:extLst>
            <a:ext uri="{FF2B5EF4-FFF2-40B4-BE49-F238E27FC236}">
              <a16:creationId xmlns:a16="http://schemas.microsoft.com/office/drawing/2014/main" id="{67B5F8C2-2EDA-4320-B599-294DE2E1517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28" name="正方形/長方形 427">
          <a:extLst>
            <a:ext uri="{FF2B5EF4-FFF2-40B4-BE49-F238E27FC236}">
              <a16:creationId xmlns:a16="http://schemas.microsoft.com/office/drawing/2014/main" id="{C538FE93-0C68-489F-AA6E-58F99962056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29" name="テキスト ボックス 428">
          <a:extLst>
            <a:ext uri="{FF2B5EF4-FFF2-40B4-BE49-F238E27FC236}">
              <a16:creationId xmlns:a16="http://schemas.microsoft.com/office/drawing/2014/main" id="{F2C57D58-F96E-43D4-82F7-A0AD684275C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0" name="直線コネクタ 429">
          <a:extLst>
            <a:ext uri="{FF2B5EF4-FFF2-40B4-BE49-F238E27FC236}">
              <a16:creationId xmlns:a16="http://schemas.microsoft.com/office/drawing/2014/main" id="{50448802-28F9-4C7D-AC89-ED60198CAF4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1" name="テキスト ボックス 430">
          <a:extLst>
            <a:ext uri="{FF2B5EF4-FFF2-40B4-BE49-F238E27FC236}">
              <a16:creationId xmlns:a16="http://schemas.microsoft.com/office/drawing/2014/main" id="{AE69BBDB-A01A-4A28-ABA9-9E01BA122E9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32" name="直線コネクタ 431">
          <a:extLst>
            <a:ext uri="{FF2B5EF4-FFF2-40B4-BE49-F238E27FC236}">
              <a16:creationId xmlns:a16="http://schemas.microsoft.com/office/drawing/2014/main" id="{383A897B-27BB-486B-A723-AA7EB34FF51C}"/>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33" name="テキスト ボックス 432">
          <a:extLst>
            <a:ext uri="{FF2B5EF4-FFF2-40B4-BE49-F238E27FC236}">
              <a16:creationId xmlns:a16="http://schemas.microsoft.com/office/drawing/2014/main" id="{F581F5C2-D338-47A1-9B0D-B39F70D2F953}"/>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34" name="直線コネクタ 433">
          <a:extLst>
            <a:ext uri="{FF2B5EF4-FFF2-40B4-BE49-F238E27FC236}">
              <a16:creationId xmlns:a16="http://schemas.microsoft.com/office/drawing/2014/main" id="{A41D92AE-DE46-4E21-AC50-E4EEE5F17635}"/>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35" name="テキスト ボックス 434">
          <a:extLst>
            <a:ext uri="{FF2B5EF4-FFF2-40B4-BE49-F238E27FC236}">
              <a16:creationId xmlns:a16="http://schemas.microsoft.com/office/drawing/2014/main" id="{64D20CBC-195E-4D4C-9563-05AFD7346B3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36" name="直線コネクタ 435">
          <a:extLst>
            <a:ext uri="{FF2B5EF4-FFF2-40B4-BE49-F238E27FC236}">
              <a16:creationId xmlns:a16="http://schemas.microsoft.com/office/drawing/2014/main" id="{39032EA0-CD10-4AEF-A9BD-6495A816094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37" name="テキスト ボックス 436">
          <a:extLst>
            <a:ext uri="{FF2B5EF4-FFF2-40B4-BE49-F238E27FC236}">
              <a16:creationId xmlns:a16="http://schemas.microsoft.com/office/drawing/2014/main" id="{63CE82A0-777F-4B66-B875-4D2E93DBDD4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38" name="直線コネクタ 437">
          <a:extLst>
            <a:ext uri="{FF2B5EF4-FFF2-40B4-BE49-F238E27FC236}">
              <a16:creationId xmlns:a16="http://schemas.microsoft.com/office/drawing/2014/main" id="{687015F9-CDB8-44BB-91FA-477046F43B1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39" name="テキスト ボックス 438">
          <a:extLst>
            <a:ext uri="{FF2B5EF4-FFF2-40B4-BE49-F238E27FC236}">
              <a16:creationId xmlns:a16="http://schemas.microsoft.com/office/drawing/2014/main" id="{79B8706A-3E6A-4740-AF3D-2E77740D85B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40" name="直線コネクタ 439">
          <a:extLst>
            <a:ext uri="{FF2B5EF4-FFF2-40B4-BE49-F238E27FC236}">
              <a16:creationId xmlns:a16="http://schemas.microsoft.com/office/drawing/2014/main" id="{2DB89C28-89B4-42B6-B5E7-9E340957281F}"/>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41" name="テキスト ボックス 440">
          <a:extLst>
            <a:ext uri="{FF2B5EF4-FFF2-40B4-BE49-F238E27FC236}">
              <a16:creationId xmlns:a16="http://schemas.microsoft.com/office/drawing/2014/main" id="{B834C6C1-AA98-45BE-A1D7-E1AE2BD13B0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2" name="直線コネクタ 441">
          <a:extLst>
            <a:ext uri="{FF2B5EF4-FFF2-40B4-BE49-F238E27FC236}">
              <a16:creationId xmlns:a16="http://schemas.microsoft.com/office/drawing/2014/main" id="{62CCE5C3-3BB6-4B72-B110-5F4B094046F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43" name="テキスト ボックス 442">
          <a:extLst>
            <a:ext uri="{FF2B5EF4-FFF2-40B4-BE49-F238E27FC236}">
              <a16:creationId xmlns:a16="http://schemas.microsoft.com/office/drawing/2014/main" id="{EC28B1DC-FDC0-49AC-BDAF-F843C37DCA4C}"/>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44" name="【消防施設】&#10;有形固定資産減価償却率グラフ枠">
          <a:extLst>
            <a:ext uri="{FF2B5EF4-FFF2-40B4-BE49-F238E27FC236}">
              <a16:creationId xmlns:a16="http://schemas.microsoft.com/office/drawing/2014/main" id="{9916B4B5-AE28-426D-BE44-889A5549E9F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445" name="直線コネクタ 444">
          <a:extLst>
            <a:ext uri="{FF2B5EF4-FFF2-40B4-BE49-F238E27FC236}">
              <a16:creationId xmlns:a16="http://schemas.microsoft.com/office/drawing/2014/main" id="{18C45EAF-B3C4-4FDE-A113-C61A6DDCE0DD}"/>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46" name="【消防施設】&#10;有形固定資産減価償却率最小値テキスト">
          <a:extLst>
            <a:ext uri="{FF2B5EF4-FFF2-40B4-BE49-F238E27FC236}">
              <a16:creationId xmlns:a16="http://schemas.microsoft.com/office/drawing/2014/main" id="{EB1BC526-7B37-4AEC-9C14-BC386405B61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47" name="直線コネクタ 446">
          <a:extLst>
            <a:ext uri="{FF2B5EF4-FFF2-40B4-BE49-F238E27FC236}">
              <a16:creationId xmlns:a16="http://schemas.microsoft.com/office/drawing/2014/main" id="{9AA6CDBA-C1CA-4C5F-BA01-6940228D96D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448" name="【消防施設】&#10;有形固定資産減価償却率最大値テキスト">
          <a:extLst>
            <a:ext uri="{FF2B5EF4-FFF2-40B4-BE49-F238E27FC236}">
              <a16:creationId xmlns:a16="http://schemas.microsoft.com/office/drawing/2014/main" id="{20A8C9A9-CCB5-4727-83C6-D83034B1DC60}"/>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449" name="直線コネクタ 448">
          <a:extLst>
            <a:ext uri="{FF2B5EF4-FFF2-40B4-BE49-F238E27FC236}">
              <a16:creationId xmlns:a16="http://schemas.microsoft.com/office/drawing/2014/main" id="{36524E65-469B-4D15-A06F-EC1F458F4A88}"/>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450" name="【消防施設】&#10;有形固定資産減価償却率平均値テキスト">
          <a:extLst>
            <a:ext uri="{FF2B5EF4-FFF2-40B4-BE49-F238E27FC236}">
              <a16:creationId xmlns:a16="http://schemas.microsoft.com/office/drawing/2014/main" id="{682CB584-476D-467D-9663-5A20C16E0D19}"/>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451" name="フローチャート: 判断 450">
          <a:extLst>
            <a:ext uri="{FF2B5EF4-FFF2-40B4-BE49-F238E27FC236}">
              <a16:creationId xmlns:a16="http://schemas.microsoft.com/office/drawing/2014/main" id="{51514B41-B9DC-4535-A50F-E675ADB3C28C}"/>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452" name="フローチャート: 判断 451">
          <a:extLst>
            <a:ext uri="{FF2B5EF4-FFF2-40B4-BE49-F238E27FC236}">
              <a16:creationId xmlns:a16="http://schemas.microsoft.com/office/drawing/2014/main" id="{851B408B-97E8-4446-A1F3-B68D7D9D54DE}"/>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453" name="フローチャート: 判断 452">
          <a:extLst>
            <a:ext uri="{FF2B5EF4-FFF2-40B4-BE49-F238E27FC236}">
              <a16:creationId xmlns:a16="http://schemas.microsoft.com/office/drawing/2014/main" id="{2AB094DB-C7D6-49E2-8ED4-62F958C68368}"/>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454" name="フローチャート: 判断 453">
          <a:extLst>
            <a:ext uri="{FF2B5EF4-FFF2-40B4-BE49-F238E27FC236}">
              <a16:creationId xmlns:a16="http://schemas.microsoft.com/office/drawing/2014/main" id="{DA5B350A-33FB-451A-BFE3-2642E51BD502}"/>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455" name="フローチャート: 判断 454">
          <a:extLst>
            <a:ext uri="{FF2B5EF4-FFF2-40B4-BE49-F238E27FC236}">
              <a16:creationId xmlns:a16="http://schemas.microsoft.com/office/drawing/2014/main" id="{3927020A-FDC4-43F3-BB84-9A52FAD57579}"/>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6" name="テキスト ボックス 455">
          <a:extLst>
            <a:ext uri="{FF2B5EF4-FFF2-40B4-BE49-F238E27FC236}">
              <a16:creationId xmlns:a16="http://schemas.microsoft.com/office/drawing/2014/main" id="{F039212B-B465-447D-B6A5-CD2AE6FC1B1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57" name="テキスト ボックス 456">
          <a:extLst>
            <a:ext uri="{FF2B5EF4-FFF2-40B4-BE49-F238E27FC236}">
              <a16:creationId xmlns:a16="http://schemas.microsoft.com/office/drawing/2014/main" id="{0E3D205E-DD93-4A41-BC55-AC2FFE39C64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58" name="テキスト ボックス 457">
          <a:extLst>
            <a:ext uri="{FF2B5EF4-FFF2-40B4-BE49-F238E27FC236}">
              <a16:creationId xmlns:a16="http://schemas.microsoft.com/office/drawing/2014/main" id="{FFDC7313-9000-4B50-9C54-35DA4034555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104A6FF1-2C19-4C2F-8EFA-31E403C55DE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F141E3ED-4F3E-4B7D-8DDC-99F3E9AE4D1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151130</xdr:rowOff>
    </xdr:from>
    <xdr:to>
      <xdr:col>85</xdr:col>
      <xdr:colOff>177800</xdr:colOff>
      <xdr:row>83</xdr:row>
      <xdr:rowOff>81280</xdr:rowOff>
    </xdr:to>
    <xdr:sp macro="" textlink="">
      <xdr:nvSpPr>
        <xdr:cNvPr id="461" name="楕円 460">
          <a:extLst>
            <a:ext uri="{FF2B5EF4-FFF2-40B4-BE49-F238E27FC236}">
              <a16:creationId xmlns:a16="http://schemas.microsoft.com/office/drawing/2014/main" id="{1D73CD08-17B0-4809-9435-04BE13F84FDE}"/>
            </a:ext>
          </a:extLst>
        </xdr:cNvPr>
        <xdr:cNvSpPr/>
      </xdr:nvSpPr>
      <xdr:spPr>
        <a:xfrm>
          <a:off x="16268700" y="1421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129557</xdr:rowOff>
    </xdr:from>
    <xdr:ext cx="405111" cy="259045"/>
    <xdr:sp macro="" textlink="">
      <xdr:nvSpPr>
        <xdr:cNvPr id="462" name="【消防施設】&#10;有形固定資産減価償却率該当値テキスト">
          <a:extLst>
            <a:ext uri="{FF2B5EF4-FFF2-40B4-BE49-F238E27FC236}">
              <a16:creationId xmlns:a16="http://schemas.microsoft.com/office/drawing/2014/main" id="{CDA22B14-C92E-4914-A197-9482BDA97DC3}"/>
            </a:ext>
          </a:extLst>
        </xdr:cNvPr>
        <xdr:cNvSpPr txBox="1"/>
      </xdr:nvSpPr>
      <xdr:spPr>
        <a:xfrm>
          <a:off x="16357600"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118745</xdr:rowOff>
    </xdr:from>
    <xdr:to>
      <xdr:col>81</xdr:col>
      <xdr:colOff>101600</xdr:colOff>
      <xdr:row>83</xdr:row>
      <xdr:rowOff>48895</xdr:rowOff>
    </xdr:to>
    <xdr:sp macro="" textlink="">
      <xdr:nvSpPr>
        <xdr:cNvPr id="463" name="楕円 462">
          <a:extLst>
            <a:ext uri="{FF2B5EF4-FFF2-40B4-BE49-F238E27FC236}">
              <a16:creationId xmlns:a16="http://schemas.microsoft.com/office/drawing/2014/main" id="{0D313897-BFB1-4C77-97CF-A3EDD53CF803}"/>
            </a:ext>
          </a:extLst>
        </xdr:cNvPr>
        <xdr:cNvSpPr/>
      </xdr:nvSpPr>
      <xdr:spPr>
        <a:xfrm>
          <a:off x="15430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169545</xdr:rowOff>
    </xdr:from>
    <xdr:to>
      <xdr:col>85</xdr:col>
      <xdr:colOff>127000</xdr:colOff>
      <xdr:row>83</xdr:row>
      <xdr:rowOff>30480</xdr:rowOff>
    </xdr:to>
    <xdr:cxnSp macro="">
      <xdr:nvCxnSpPr>
        <xdr:cNvPr id="464" name="直線コネクタ 463">
          <a:extLst>
            <a:ext uri="{FF2B5EF4-FFF2-40B4-BE49-F238E27FC236}">
              <a16:creationId xmlns:a16="http://schemas.microsoft.com/office/drawing/2014/main" id="{5298EFDE-12B1-4F1B-854B-3A163F0FF40E}"/>
            </a:ext>
          </a:extLst>
        </xdr:cNvPr>
        <xdr:cNvCxnSpPr/>
      </xdr:nvCxnSpPr>
      <xdr:spPr>
        <a:xfrm>
          <a:off x="15481300" y="1422844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101600</xdr:rowOff>
    </xdr:from>
    <xdr:to>
      <xdr:col>76</xdr:col>
      <xdr:colOff>165100</xdr:colOff>
      <xdr:row>83</xdr:row>
      <xdr:rowOff>31750</xdr:rowOff>
    </xdr:to>
    <xdr:sp macro="" textlink="">
      <xdr:nvSpPr>
        <xdr:cNvPr id="465" name="楕円 464">
          <a:extLst>
            <a:ext uri="{FF2B5EF4-FFF2-40B4-BE49-F238E27FC236}">
              <a16:creationId xmlns:a16="http://schemas.microsoft.com/office/drawing/2014/main" id="{A69D2245-DC07-4B7A-B36D-FC27A26E2B7B}"/>
            </a:ext>
          </a:extLst>
        </xdr:cNvPr>
        <xdr:cNvSpPr/>
      </xdr:nvSpPr>
      <xdr:spPr>
        <a:xfrm>
          <a:off x="145415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152400</xdr:rowOff>
    </xdr:from>
    <xdr:to>
      <xdr:col>81</xdr:col>
      <xdr:colOff>50800</xdr:colOff>
      <xdr:row>82</xdr:row>
      <xdr:rowOff>169545</xdr:rowOff>
    </xdr:to>
    <xdr:cxnSp macro="">
      <xdr:nvCxnSpPr>
        <xdr:cNvPr id="466" name="直線コネクタ 465">
          <a:extLst>
            <a:ext uri="{FF2B5EF4-FFF2-40B4-BE49-F238E27FC236}">
              <a16:creationId xmlns:a16="http://schemas.microsoft.com/office/drawing/2014/main" id="{1CA3E2B3-70EF-4EA1-9357-6E8167A234A6}"/>
            </a:ext>
          </a:extLst>
        </xdr:cNvPr>
        <xdr:cNvCxnSpPr/>
      </xdr:nvCxnSpPr>
      <xdr:spPr>
        <a:xfrm>
          <a:off x="14592300" y="1421130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92075</xdr:rowOff>
    </xdr:from>
    <xdr:to>
      <xdr:col>72</xdr:col>
      <xdr:colOff>38100</xdr:colOff>
      <xdr:row>83</xdr:row>
      <xdr:rowOff>22225</xdr:rowOff>
    </xdr:to>
    <xdr:sp macro="" textlink="">
      <xdr:nvSpPr>
        <xdr:cNvPr id="467" name="楕円 466">
          <a:extLst>
            <a:ext uri="{FF2B5EF4-FFF2-40B4-BE49-F238E27FC236}">
              <a16:creationId xmlns:a16="http://schemas.microsoft.com/office/drawing/2014/main" id="{A2FBD3BA-95AC-44BC-A133-5B12C2E22A79}"/>
            </a:ext>
          </a:extLst>
        </xdr:cNvPr>
        <xdr:cNvSpPr/>
      </xdr:nvSpPr>
      <xdr:spPr>
        <a:xfrm>
          <a:off x="13652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142875</xdr:rowOff>
    </xdr:from>
    <xdr:to>
      <xdr:col>76</xdr:col>
      <xdr:colOff>114300</xdr:colOff>
      <xdr:row>82</xdr:row>
      <xdr:rowOff>152400</xdr:rowOff>
    </xdr:to>
    <xdr:cxnSp macro="">
      <xdr:nvCxnSpPr>
        <xdr:cNvPr id="468" name="直線コネクタ 467">
          <a:extLst>
            <a:ext uri="{FF2B5EF4-FFF2-40B4-BE49-F238E27FC236}">
              <a16:creationId xmlns:a16="http://schemas.microsoft.com/office/drawing/2014/main" id="{3AFA00CA-ED8C-495A-A706-488D88DE5315}"/>
            </a:ext>
          </a:extLst>
        </xdr:cNvPr>
        <xdr:cNvCxnSpPr/>
      </xdr:nvCxnSpPr>
      <xdr:spPr>
        <a:xfrm>
          <a:off x="13703300" y="1420177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55880</xdr:rowOff>
    </xdr:from>
    <xdr:to>
      <xdr:col>67</xdr:col>
      <xdr:colOff>101600</xdr:colOff>
      <xdr:row>82</xdr:row>
      <xdr:rowOff>157480</xdr:rowOff>
    </xdr:to>
    <xdr:sp macro="" textlink="">
      <xdr:nvSpPr>
        <xdr:cNvPr id="469" name="楕円 468">
          <a:extLst>
            <a:ext uri="{FF2B5EF4-FFF2-40B4-BE49-F238E27FC236}">
              <a16:creationId xmlns:a16="http://schemas.microsoft.com/office/drawing/2014/main" id="{22DF63D7-E4A9-4BDF-8229-06F08449E130}"/>
            </a:ext>
          </a:extLst>
        </xdr:cNvPr>
        <xdr:cNvSpPr/>
      </xdr:nvSpPr>
      <xdr:spPr>
        <a:xfrm>
          <a:off x="12763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106680</xdr:rowOff>
    </xdr:from>
    <xdr:to>
      <xdr:col>71</xdr:col>
      <xdr:colOff>177800</xdr:colOff>
      <xdr:row>82</xdr:row>
      <xdr:rowOff>142875</xdr:rowOff>
    </xdr:to>
    <xdr:cxnSp macro="">
      <xdr:nvCxnSpPr>
        <xdr:cNvPr id="470" name="直線コネクタ 469">
          <a:extLst>
            <a:ext uri="{FF2B5EF4-FFF2-40B4-BE49-F238E27FC236}">
              <a16:creationId xmlns:a16="http://schemas.microsoft.com/office/drawing/2014/main" id="{4DBFC388-846C-4E37-A6C1-AFE0091FA0C1}"/>
            </a:ext>
          </a:extLst>
        </xdr:cNvPr>
        <xdr:cNvCxnSpPr/>
      </xdr:nvCxnSpPr>
      <xdr:spPr>
        <a:xfrm>
          <a:off x="12814300" y="141655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471" name="n_1aveValue【消防施設】&#10;有形固定資産減価償却率">
          <a:extLst>
            <a:ext uri="{FF2B5EF4-FFF2-40B4-BE49-F238E27FC236}">
              <a16:creationId xmlns:a16="http://schemas.microsoft.com/office/drawing/2014/main" id="{67089541-5A6C-44E9-958A-6D1EE016886C}"/>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472" name="n_2aveValue【消防施設】&#10;有形固定資産減価償却率">
          <a:extLst>
            <a:ext uri="{FF2B5EF4-FFF2-40B4-BE49-F238E27FC236}">
              <a16:creationId xmlns:a16="http://schemas.microsoft.com/office/drawing/2014/main" id="{851096E3-6886-45EE-AC48-D963EB602FE9}"/>
            </a:ext>
          </a:extLst>
        </xdr:cNvPr>
        <xdr:cNvSpPr txBox="1"/>
      </xdr:nvSpPr>
      <xdr:spPr>
        <a:xfrm>
          <a:off x="14389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473" name="n_3aveValue【消防施設】&#10;有形固定資産減価償却率">
          <a:extLst>
            <a:ext uri="{FF2B5EF4-FFF2-40B4-BE49-F238E27FC236}">
              <a16:creationId xmlns:a16="http://schemas.microsoft.com/office/drawing/2014/main" id="{91A8FEF0-E1E2-4C9E-A6FC-EC0039BA2EE1}"/>
            </a:ext>
          </a:extLst>
        </xdr:cNvPr>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474" name="n_4aveValue【消防施設】&#10;有形固定資産減価償却率">
          <a:extLst>
            <a:ext uri="{FF2B5EF4-FFF2-40B4-BE49-F238E27FC236}">
              <a16:creationId xmlns:a16="http://schemas.microsoft.com/office/drawing/2014/main" id="{9BFD867E-E641-40EE-B171-B95ABFA84DFE}"/>
            </a:ext>
          </a:extLst>
        </xdr:cNvPr>
        <xdr:cNvSpPr txBox="1"/>
      </xdr:nvSpPr>
      <xdr:spPr>
        <a:xfrm>
          <a:off x="12611744" y="1373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40022</xdr:rowOff>
    </xdr:from>
    <xdr:ext cx="405111" cy="259045"/>
    <xdr:sp macro="" textlink="">
      <xdr:nvSpPr>
        <xdr:cNvPr id="475" name="n_1mainValue【消防施設】&#10;有形固定資産減価償却率">
          <a:extLst>
            <a:ext uri="{FF2B5EF4-FFF2-40B4-BE49-F238E27FC236}">
              <a16:creationId xmlns:a16="http://schemas.microsoft.com/office/drawing/2014/main" id="{43C24009-B3A3-49EE-88B5-A0C389346E20}"/>
            </a:ext>
          </a:extLst>
        </xdr:cNvPr>
        <xdr:cNvSpPr txBox="1"/>
      </xdr:nvSpPr>
      <xdr:spPr>
        <a:xfrm>
          <a:off x="152660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22877</xdr:rowOff>
    </xdr:from>
    <xdr:ext cx="405111" cy="259045"/>
    <xdr:sp macro="" textlink="">
      <xdr:nvSpPr>
        <xdr:cNvPr id="476" name="n_2mainValue【消防施設】&#10;有形固定資産減価償却率">
          <a:extLst>
            <a:ext uri="{FF2B5EF4-FFF2-40B4-BE49-F238E27FC236}">
              <a16:creationId xmlns:a16="http://schemas.microsoft.com/office/drawing/2014/main" id="{6E26D188-B1F8-4782-B73F-1A60C2645E90}"/>
            </a:ext>
          </a:extLst>
        </xdr:cNvPr>
        <xdr:cNvSpPr txBox="1"/>
      </xdr:nvSpPr>
      <xdr:spPr>
        <a:xfrm>
          <a:off x="14389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13352</xdr:rowOff>
    </xdr:from>
    <xdr:ext cx="405111" cy="259045"/>
    <xdr:sp macro="" textlink="">
      <xdr:nvSpPr>
        <xdr:cNvPr id="477" name="n_3mainValue【消防施設】&#10;有形固定資産減価償却率">
          <a:extLst>
            <a:ext uri="{FF2B5EF4-FFF2-40B4-BE49-F238E27FC236}">
              <a16:creationId xmlns:a16="http://schemas.microsoft.com/office/drawing/2014/main" id="{68655FDC-62CB-416D-9443-F4D2252BE826}"/>
            </a:ext>
          </a:extLst>
        </xdr:cNvPr>
        <xdr:cNvSpPr txBox="1"/>
      </xdr:nvSpPr>
      <xdr:spPr>
        <a:xfrm>
          <a:off x="13500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148607</xdr:rowOff>
    </xdr:from>
    <xdr:ext cx="405111" cy="259045"/>
    <xdr:sp macro="" textlink="">
      <xdr:nvSpPr>
        <xdr:cNvPr id="478" name="n_4mainValue【消防施設】&#10;有形固定資産減価償却率">
          <a:extLst>
            <a:ext uri="{FF2B5EF4-FFF2-40B4-BE49-F238E27FC236}">
              <a16:creationId xmlns:a16="http://schemas.microsoft.com/office/drawing/2014/main" id="{3C08DFFE-42D7-462F-B7CF-A280743680B0}"/>
            </a:ext>
          </a:extLst>
        </xdr:cNvPr>
        <xdr:cNvSpPr txBox="1"/>
      </xdr:nvSpPr>
      <xdr:spPr>
        <a:xfrm>
          <a:off x="12611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79" name="正方形/長方形 478">
          <a:extLst>
            <a:ext uri="{FF2B5EF4-FFF2-40B4-BE49-F238E27FC236}">
              <a16:creationId xmlns:a16="http://schemas.microsoft.com/office/drawing/2014/main" id="{87121A9D-032A-4296-A01B-855588813BF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0" name="正方形/長方形 479">
          <a:extLst>
            <a:ext uri="{FF2B5EF4-FFF2-40B4-BE49-F238E27FC236}">
              <a16:creationId xmlns:a16="http://schemas.microsoft.com/office/drawing/2014/main" id="{DC19E053-F814-49A7-8221-40C1B80E443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1" name="正方形/長方形 480">
          <a:extLst>
            <a:ext uri="{FF2B5EF4-FFF2-40B4-BE49-F238E27FC236}">
              <a16:creationId xmlns:a16="http://schemas.microsoft.com/office/drawing/2014/main" id="{D40257A3-ADC1-46BD-9E71-7A08BA5253C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2" name="正方形/長方形 481">
          <a:extLst>
            <a:ext uri="{FF2B5EF4-FFF2-40B4-BE49-F238E27FC236}">
              <a16:creationId xmlns:a16="http://schemas.microsoft.com/office/drawing/2014/main" id="{01D91027-5969-4A32-8246-25BDFEB7F0D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3" name="正方形/長方形 482">
          <a:extLst>
            <a:ext uri="{FF2B5EF4-FFF2-40B4-BE49-F238E27FC236}">
              <a16:creationId xmlns:a16="http://schemas.microsoft.com/office/drawing/2014/main" id="{B8CB8F10-63FA-4E09-854A-A9EFE7CB687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4" name="正方形/長方形 483">
          <a:extLst>
            <a:ext uri="{FF2B5EF4-FFF2-40B4-BE49-F238E27FC236}">
              <a16:creationId xmlns:a16="http://schemas.microsoft.com/office/drawing/2014/main" id="{47558F32-9D9B-425E-95DE-1AAD77E5D45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5" name="正方形/長方形 484">
          <a:extLst>
            <a:ext uri="{FF2B5EF4-FFF2-40B4-BE49-F238E27FC236}">
              <a16:creationId xmlns:a16="http://schemas.microsoft.com/office/drawing/2014/main" id="{07DDB205-1110-470F-9C96-003DD094260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6" name="正方形/長方形 485">
          <a:extLst>
            <a:ext uri="{FF2B5EF4-FFF2-40B4-BE49-F238E27FC236}">
              <a16:creationId xmlns:a16="http://schemas.microsoft.com/office/drawing/2014/main" id="{5E05443E-A0B8-4EA1-A0B6-F224F5BBA51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87" name="テキスト ボックス 486">
          <a:extLst>
            <a:ext uri="{FF2B5EF4-FFF2-40B4-BE49-F238E27FC236}">
              <a16:creationId xmlns:a16="http://schemas.microsoft.com/office/drawing/2014/main" id="{21B17196-DB8C-447C-923E-DBDB24B0DF2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88" name="直線コネクタ 487">
          <a:extLst>
            <a:ext uri="{FF2B5EF4-FFF2-40B4-BE49-F238E27FC236}">
              <a16:creationId xmlns:a16="http://schemas.microsoft.com/office/drawing/2014/main" id="{686E156E-EE66-497A-BACC-B0212574B9E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89" name="直線コネクタ 488">
          <a:extLst>
            <a:ext uri="{FF2B5EF4-FFF2-40B4-BE49-F238E27FC236}">
              <a16:creationId xmlns:a16="http://schemas.microsoft.com/office/drawing/2014/main" id="{644E32BF-DAC3-43B7-B60D-A92870A345A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0" name="テキスト ボックス 489">
          <a:extLst>
            <a:ext uri="{FF2B5EF4-FFF2-40B4-BE49-F238E27FC236}">
              <a16:creationId xmlns:a16="http://schemas.microsoft.com/office/drawing/2014/main" id="{4CDB595A-3AED-4EF0-B09A-5F402B37E32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1" name="直線コネクタ 490">
          <a:extLst>
            <a:ext uri="{FF2B5EF4-FFF2-40B4-BE49-F238E27FC236}">
              <a16:creationId xmlns:a16="http://schemas.microsoft.com/office/drawing/2014/main" id="{BDB4CCDF-C7DC-4B71-871E-B8AEF53E8E8D}"/>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2" name="テキスト ボックス 491">
          <a:extLst>
            <a:ext uri="{FF2B5EF4-FFF2-40B4-BE49-F238E27FC236}">
              <a16:creationId xmlns:a16="http://schemas.microsoft.com/office/drawing/2014/main" id="{44E9A913-C1C2-466E-BCAE-4A7109C951AA}"/>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3" name="直線コネクタ 492">
          <a:extLst>
            <a:ext uri="{FF2B5EF4-FFF2-40B4-BE49-F238E27FC236}">
              <a16:creationId xmlns:a16="http://schemas.microsoft.com/office/drawing/2014/main" id="{90B58871-5AD7-42AA-8DAC-B8E1A8BD8F39}"/>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4" name="テキスト ボックス 493">
          <a:extLst>
            <a:ext uri="{FF2B5EF4-FFF2-40B4-BE49-F238E27FC236}">
              <a16:creationId xmlns:a16="http://schemas.microsoft.com/office/drawing/2014/main" id="{80299C5F-B2AE-4D13-BF67-AAC5DB97A5F8}"/>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5" name="直線コネクタ 494">
          <a:extLst>
            <a:ext uri="{FF2B5EF4-FFF2-40B4-BE49-F238E27FC236}">
              <a16:creationId xmlns:a16="http://schemas.microsoft.com/office/drawing/2014/main" id="{AA6F3D7F-0947-42A6-9FB4-921253B7E66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6" name="テキスト ボックス 495">
          <a:extLst>
            <a:ext uri="{FF2B5EF4-FFF2-40B4-BE49-F238E27FC236}">
              <a16:creationId xmlns:a16="http://schemas.microsoft.com/office/drawing/2014/main" id="{EFE88DC2-D984-4BE9-9406-808E55A816B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97" name="直線コネクタ 496">
          <a:extLst>
            <a:ext uri="{FF2B5EF4-FFF2-40B4-BE49-F238E27FC236}">
              <a16:creationId xmlns:a16="http://schemas.microsoft.com/office/drawing/2014/main" id="{52C4426C-F53E-4B3B-9B21-C5345D0768A8}"/>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98" name="テキスト ボックス 497">
          <a:extLst>
            <a:ext uri="{FF2B5EF4-FFF2-40B4-BE49-F238E27FC236}">
              <a16:creationId xmlns:a16="http://schemas.microsoft.com/office/drawing/2014/main" id="{56F324F0-782A-4D1A-A293-05BB3FF5C08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99" name="直線コネクタ 498">
          <a:extLst>
            <a:ext uri="{FF2B5EF4-FFF2-40B4-BE49-F238E27FC236}">
              <a16:creationId xmlns:a16="http://schemas.microsoft.com/office/drawing/2014/main" id="{3E98A42E-FE9A-46A9-A4DE-AAD1C659F1C9}"/>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0" name="テキスト ボックス 499">
          <a:extLst>
            <a:ext uri="{FF2B5EF4-FFF2-40B4-BE49-F238E27FC236}">
              <a16:creationId xmlns:a16="http://schemas.microsoft.com/office/drawing/2014/main" id="{4593A92B-6D3F-4BFD-A037-32B7D7E1D9C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1" name="【消防施設】&#10;一人当たり面積グラフ枠">
          <a:extLst>
            <a:ext uri="{FF2B5EF4-FFF2-40B4-BE49-F238E27FC236}">
              <a16:creationId xmlns:a16="http://schemas.microsoft.com/office/drawing/2014/main" id="{6C261E6C-0BB8-40C3-AEB7-7102FA95250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502" name="直線コネクタ 501">
          <a:extLst>
            <a:ext uri="{FF2B5EF4-FFF2-40B4-BE49-F238E27FC236}">
              <a16:creationId xmlns:a16="http://schemas.microsoft.com/office/drawing/2014/main" id="{C86C8B89-D078-49D1-A82B-A79C05FF6457}"/>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503" name="【消防施設】&#10;一人当たり面積最小値テキスト">
          <a:extLst>
            <a:ext uri="{FF2B5EF4-FFF2-40B4-BE49-F238E27FC236}">
              <a16:creationId xmlns:a16="http://schemas.microsoft.com/office/drawing/2014/main" id="{77421C04-E8E6-4FB4-935E-86373198C5E8}"/>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504" name="直線コネクタ 503">
          <a:extLst>
            <a:ext uri="{FF2B5EF4-FFF2-40B4-BE49-F238E27FC236}">
              <a16:creationId xmlns:a16="http://schemas.microsoft.com/office/drawing/2014/main" id="{36D159C0-22A4-42DB-B2DB-F294426808E2}"/>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505" name="【消防施設】&#10;一人当たり面積最大値テキスト">
          <a:extLst>
            <a:ext uri="{FF2B5EF4-FFF2-40B4-BE49-F238E27FC236}">
              <a16:creationId xmlns:a16="http://schemas.microsoft.com/office/drawing/2014/main" id="{E51E668E-3D8F-455D-8216-9968461D573E}"/>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506" name="直線コネクタ 505">
          <a:extLst>
            <a:ext uri="{FF2B5EF4-FFF2-40B4-BE49-F238E27FC236}">
              <a16:creationId xmlns:a16="http://schemas.microsoft.com/office/drawing/2014/main" id="{F0DE12AD-E0BD-4F52-A930-C236ACA629A9}"/>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150513</xdr:rowOff>
    </xdr:from>
    <xdr:ext cx="469744" cy="259045"/>
    <xdr:sp macro="" textlink="">
      <xdr:nvSpPr>
        <xdr:cNvPr id="507" name="【消防施設】&#10;一人当たり面積平均値テキスト">
          <a:extLst>
            <a:ext uri="{FF2B5EF4-FFF2-40B4-BE49-F238E27FC236}">
              <a16:creationId xmlns:a16="http://schemas.microsoft.com/office/drawing/2014/main" id="{A11864C5-6100-4273-9AAB-7E0B74178EBC}"/>
            </a:ext>
          </a:extLst>
        </xdr:cNvPr>
        <xdr:cNvSpPr txBox="1"/>
      </xdr:nvSpPr>
      <xdr:spPr>
        <a:xfrm>
          <a:off x="22199600" y="14552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508" name="フローチャート: 判断 507">
          <a:extLst>
            <a:ext uri="{FF2B5EF4-FFF2-40B4-BE49-F238E27FC236}">
              <a16:creationId xmlns:a16="http://schemas.microsoft.com/office/drawing/2014/main" id="{03C3DADF-ACCA-4238-B01E-3C1D856D1AE6}"/>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509" name="フローチャート: 判断 508">
          <a:extLst>
            <a:ext uri="{FF2B5EF4-FFF2-40B4-BE49-F238E27FC236}">
              <a16:creationId xmlns:a16="http://schemas.microsoft.com/office/drawing/2014/main" id="{F51250B9-0432-4649-B30A-9D3E844A6F82}"/>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510" name="フローチャート: 判断 509">
          <a:extLst>
            <a:ext uri="{FF2B5EF4-FFF2-40B4-BE49-F238E27FC236}">
              <a16:creationId xmlns:a16="http://schemas.microsoft.com/office/drawing/2014/main" id="{EE6A1FAC-3160-470C-9746-CEC344EBC2D8}"/>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511" name="フローチャート: 判断 510">
          <a:extLst>
            <a:ext uri="{FF2B5EF4-FFF2-40B4-BE49-F238E27FC236}">
              <a16:creationId xmlns:a16="http://schemas.microsoft.com/office/drawing/2014/main" id="{0C6682C4-AD79-4F37-BB73-C23C91C390B8}"/>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512" name="フローチャート: 判断 511">
          <a:extLst>
            <a:ext uri="{FF2B5EF4-FFF2-40B4-BE49-F238E27FC236}">
              <a16:creationId xmlns:a16="http://schemas.microsoft.com/office/drawing/2014/main" id="{916F54B0-9686-4AFE-9BA5-27E7C6A7C966}"/>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3" name="テキスト ボックス 512">
          <a:extLst>
            <a:ext uri="{FF2B5EF4-FFF2-40B4-BE49-F238E27FC236}">
              <a16:creationId xmlns:a16="http://schemas.microsoft.com/office/drawing/2014/main" id="{33AB0AB3-743C-4A6F-9D70-B3371F4E827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4" name="テキスト ボックス 513">
          <a:extLst>
            <a:ext uri="{FF2B5EF4-FFF2-40B4-BE49-F238E27FC236}">
              <a16:creationId xmlns:a16="http://schemas.microsoft.com/office/drawing/2014/main" id="{7535472E-AA19-4063-9B18-47A9415DA51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5" name="テキスト ボックス 514">
          <a:extLst>
            <a:ext uri="{FF2B5EF4-FFF2-40B4-BE49-F238E27FC236}">
              <a16:creationId xmlns:a16="http://schemas.microsoft.com/office/drawing/2014/main" id="{892F0C06-EC75-4853-B7D1-A06B423EB59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69879B0B-5264-485E-946D-03B95393E41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3D1F8F42-A694-4EBE-A8C5-5C7F47773C8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124461</xdr:rowOff>
    </xdr:from>
    <xdr:to>
      <xdr:col>116</xdr:col>
      <xdr:colOff>114300</xdr:colOff>
      <xdr:row>84</xdr:row>
      <xdr:rowOff>54611</xdr:rowOff>
    </xdr:to>
    <xdr:sp macro="" textlink="">
      <xdr:nvSpPr>
        <xdr:cNvPr id="518" name="楕円 517">
          <a:extLst>
            <a:ext uri="{FF2B5EF4-FFF2-40B4-BE49-F238E27FC236}">
              <a16:creationId xmlns:a16="http://schemas.microsoft.com/office/drawing/2014/main" id="{ECCD03AA-A3D0-4E30-A693-6E92816E0146}"/>
            </a:ext>
          </a:extLst>
        </xdr:cNvPr>
        <xdr:cNvSpPr/>
      </xdr:nvSpPr>
      <xdr:spPr>
        <a:xfrm>
          <a:off x="221107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147338</xdr:rowOff>
    </xdr:from>
    <xdr:ext cx="469744" cy="259045"/>
    <xdr:sp macro="" textlink="">
      <xdr:nvSpPr>
        <xdr:cNvPr id="519" name="【消防施設】&#10;一人当たり面積該当値テキスト">
          <a:extLst>
            <a:ext uri="{FF2B5EF4-FFF2-40B4-BE49-F238E27FC236}">
              <a16:creationId xmlns:a16="http://schemas.microsoft.com/office/drawing/2014/main" id="{420DC35C-623B-4D69-9D49-50C506CBF184}"/>
            </a:ext>
          </a:extLst>
        </xdr:cNvPr>
        <xdr:cNvSpPr txBox="1"/>
      </xdr:nvSpPr>
      <xdr:spPr>
        <a:xfrm>
          <a:off x="22199600" y="1420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133986</xdr:rowOff>
    </xdr:from>
    <xdr:to>
      <xdr:col>112</xdr:col>
      <xdr:colOff>38100</xdr:colOff>
      <xdr:row>84</xdr:row>
      <xdr:rowOff>64136</xdr:rowOff>
    </xdr:to>
    <xdr:sp macro="" textlink="">
      <xdr:nvSpPr>
        <xdr:cNvPr id="520" name="楕円 519">
          <a:extLst>
            <a:ext uri="{FF2B5EF4-FFF2-40B4-BE49-F238E27FC236}">
              <a16:creationId xmlns:a16="http://schemas.microsoft.com/office/drawing/2014/main" id="{0C82CBBC-B927-43C3-AB0A-D01CD9EF4281}"/>
            </a:ext>
          </a:extLst>
        </xdr:cNvPr>
        <xdr:cNvSpPr/>
      </xdr:nvSpPr>
      <xdr:spPr>
        <a:xfrm>
          <a:off x="21272500" y="1436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3811</xdr:rowOff>
    </xdr:from>
    <xdr:to>
      <xdr:col>116</xdr:col>
      <xdr:colOff>63500</xdr:colOff>
      <xdr:row>84</xdr:row>
      <xdr:rowOff>13336</xdr:rowOff>
    </xdr:to>
    <xdr:cxnSp macro="">
      <xdr:nvCxnSpPr>
        <xdr:cNvPr id="521" name="直線コネクタ 520">
          <a:extLst>
            <a:ext uri="{FF2B5EF4-FFF2-40B4-BE49-F238E27FC236}">
              <a16:creationId xmlns:a16="http://schemas.microsoft.com/office/drawing/2014/main" id="{57EECF71-3765-43DF-8369-73023572C9AD}"/>
            </a:ext>
          </a:extLst>
        </xdr:cNvPr>
        <xdr:cNvCxnSpPr/>
      </xdr:nvCxnSpPr>
      <xdr:spPr>
        <a:xfrm flipV="1">
          <a:off x="21323300" y="14405611"/>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149225</xdr:rowOff>
    </xdr:from>
    <xdr:to>
      <xdr:col>107</xdr:col>
      <xdr:colOff>101600</xdr:colOff>
      <xdr:row>84</xdr:row>
      <xdr:rowOff>79375</xdr:rowOff>
    </xdr:to>
    <xdr:sp macro="" textlink="">
      <xdr:nvSpPr>
        <xdr:cNvPr id="522" name="楕円 521">
          <a:extLst>
            <a:ext uri="{FF2B5EF4-FFF2-40B4-BE49-F238E27FC236}">
              <a16:creationId xmlns:a16="http://schemas.microsoft.com/office/drawing/2014/main" id="{AE6A25B0-3A0B-43AA-B429-B761DB44B977}"/>
            </a:ext>
          </a:extLst>
        </xdr:cNvPr>
        <xdr:cNvSpPr/>
      </xdr:nvSpPr>
      <xdr:spPr>
        <a:xfrm>
          <a:off x="20383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13336</xdr:rowOff>
    </xdr:from>
    <xdr:to>
      <xdr:col>111</xdr:col>
      <xdr:colOff>177800</xdr:colOff>
      <xdr:row>84</xdr:row>
      <xdr:rowOff>28575</xdr:rowOff>
    </xdr:to>
    <xdr:cxnSp macro="">
      <xdr:nvCxnSpPr>
        <xdr:cNvPr id="523" name="直線コネクタ 522">
          <a:extLst>
            <a:ext uri="{FF2B5EF4-FFF2-40B4-BE49-F238E27FC236}">
              <a16:creationId xmlns:a16="http://schemas.microsoft.com/office/drawing/2014/main" id="{2EA68A99-3C7B-415E-B8A3-0CBBB24A4733}"/>
            </a:ext>
          </a:extLst>
        </xdr:cNvPr>
        <xdr:cNvCxnSpPr/>
      </xdr:nvCxnSpPr>
      <xdr:spPr>
        <a:xfrm flipV="1">
          <a:off x="20434300" y="14415136"/>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170180</xdr:rowOff>
    </xdr:from>
    <xdr:to>
      <xdr:col>102</xdr:col>
      <xdr:colOff>165100</xdr:colOff>
      <xdr:row>84</xdr:row>
      <xdr:rowOff>100330</xdr:rowOff>
    </xdr:to>
    <xdr:sp macro="" textlink="">
      <xdr:nvSpPr>
        <xdr:cNvPr id="524" name="楕円 523">
          <a:extLst>
            <a:ext uri="{FF2B5EF4-FFF2-40B4-BE49-F238E27FC236}">
              <a16:creationId xmlns:a16="http://schemas.microsoft.com/office/drawing/2014/main" id="{4BA11090-A299-4E4A-A17F-659D48116BE0}"/>
            </a:ext>
          </a:extLst>
        </xdr:cNvPr>
        <xdr:cNvSpPr/>
      </xdr:nvSpPr>
      <xdr:spPr>
        <a:xfrm>
          <a:off x="19494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28575</xdr:rowOff>
    </xdr:from>
    <xdr:to>
      <xdr:col>107</xdr:col>
      <xdr:colOff>50800</xdr:colOff>
      <xdr:row>84</xdr:row>
      <xdr:rowOff>49530</xdr:rowOff>
    </xdr:to>
    <xdr:cxnSp macro="">
      <xdr:nvCxnSpPr>
        <xdr:cNvPr id="525" name="直線コネクタ 524">
          <a:extLst>
            <a:ext uri="{FF2B5EF4-FFF2-40B4-BE49-F238E27FC236}">
              <a16:creationId xmlns:a16="http://schemas.microsoft.com/office/drawing/2014/main" id="{21FD0AAF-3354-4FEF-878B-EC3D0ECBA226}"/>
            </a:ext>
          </a:extLst>
        </xdr:cNvPr>
        <xdr:cNvCxnSpPr/>
      </xdr:nvCxnSpPr>
      <xdr:spPr>
        <a:xfrm flipV="1">
          <a:off x="19545300" y="1443037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6350</xdr:rowOff>
    </xdr:from>
    <xdr:to>
      <xdr:col>98</xdr:col>
      <xdr:colOff>38100</xdr:colOff>
      <xdr:row>84</xdr:row>
      <xdr:rowOff>107950</xdr:rowOff>
    </xdr:to>
    <xdr:sp macro="" textlink="">
      <xdr:nvSpPr>
        <xdr:cNvPr id="526" name="楕円 525">
          <a:extLst>
            <a:ext uri="{FF2B5EF4-FFF2-40B4-BE49-F238E27FC236}">
              <a16:creationId xmlns:a16="http://schemas.microsoft.com/office/drawing/2014/main" id="{003AD7D2-B80C-40C7-A0B8-A488B307D888}"/>
            </a:ext>
          </a:extLst>
        </xdr:cNvPr>
        <xdr:cNvSpPr/>
      </xdr:nvSpPr>
      <xdr:spPr>
        <a:xfrm>
          <a:off x="18605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49530</xdr:rowOff>
    </xdr:from>
    <xdr:to>
      <xdr:col>102</xdr:col>
      <xdr:colOff>114300</xdr:colOff>
      <xdr:row>84</xdr:row>
      <xdr:rowOff>57150</xdr:rowOff>
    </xdr:to>
    <xdr:cxnSp macro="">
      <xdr:nvCxnSpPr>
        <xdr:cNvPr id="527" name="直線コネクタ 526">
          <a:extLst>
            <a:ext uri="{FF2B5EF4-FFF2-40B4-BE49-F238E27FC236}">
              <a16:creationId xmlns:a16="http://schemas.microsoft.com/office/drawing/2014/main" id="{FEDFDF6F-40C3-41AE-8F8E-12F78987CEB3}"/>
            </a:ext>
          </a:extLst>
        </xdr:cNvPr>
        <xdr:cNvCxnSpPr/>
      </xdr:nvCxnSpPr>
      <xdr:spPr>
        <a:xfrm flipV="1">
          <a:off x="18656300" y="144513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99077</xdr:rowOff>
    </xdr:from>
    <xdr:ext cx="469744" cy="259045"/>
    <xdr:sp macro="" textlink="">
      <xdr:nvSpPr>
        <xdr:cNvPr id="528" name="n_1aveValue【消防施設】&#10;一人当たり面積">
          <a:extLst>
            <a:ext uri="{FF2B5EF4-FFF2-40B4-BE49-F238E27FC236}">
              <a16:creationId xmlns:a16="http://schemas.microsoft.com/office/drawing/2014/main" id="{2F7BEE72-B561-41F4-9F61-2B8CE9FD37B8}"/>
            </a:ext>
          </a:extLst>
        </xdr:cNvPr>
        <xdr:cNvSpPr txBox="1"/>
      </xdr:nvSpPr>
      <xdr:spPr>
        <a:xfrm>
          <a:off x="21075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112413</xdr:rowOff>
    </xdr:from>
    <xdr:ext cx="469744" cy="259045"/>
    <xdr:sp macro="" textlink="">
      <xdr:nvSpPr>
        <xdr:cNvPr id="529" name="n_2aveValue【消防施設】&#10;一人当たり面積">
          <a:extLst>
            <a:ext uri="{FF2B5EF4-FFF2-40B4-BE49-F238E27FC236}">
              <a16:creationId xmlns:a16="http://schemas.microsoft.com/office/drawing/2014/main" id="{6444E3E3-1C76-4710-A846-E141EBFDD9F7}"/>
            </a:ext>
          </a:extLst>
        </xdr:cNvPr>
        <xdr:cNvSpPr txBox="1"/>
      </xdr:nvSpPr>
      <xdr:spPr>
        <a:xfrm>
          <a:off x="20199427" y="1468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108602</xdr:rowOff>
    </xdr:from>
    <xdr:ext cx="469744" cy="259045"/>
    <xdr:sp macro="" textlink="">
      <xdr:nvSpPr>
        <xdr:cNvPr id="530" name="n_3aveValue【消防施設】&#10;一人当たり面積">
          <a:extLst>
            <a:ext uri="{FF2B5EF4-FFF2-40B4-BE49-F238E27FC236}">
              <a16:creationId xmlns:a16="http://schemas.microsoft.com/office/drawing/2014/main" id="{5D009728-1ECE-4D69-8F77-62B5F674C6DE}"/>
            </a:ext>
          </a:extLst>
        </xdr:cNvPr>
        <xdr:cNvSpPr txBox="1"/>
      </xdr:nvSpPr>
      <xdr:spPr>
        <a:xfrm>
          <a:off x="19310427" y="1468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531" name="n_4aveValue【消防施設】&#10;一人当たり面積">
          <a:extLst>
            <a:ext uri="{FF2B5EF4-FFF2-40B4-BE49-F238E27FC236}">
              <a16:creationId xmlns:a16="http://schemas.microsoft.com/office/drawing/2014/main" id="{F57F03C9-44C4-4BC8-BB27-F2DF820D50F6}"/>
            </a:ext>
          </a:extLst>
        </xdr:cNvPr>
        <xdr:cNvSpPr txBox="1"/>
      </xdr:nvSpPr>
      <xdr:spPr>
        <a:xfrm>
          <a:off x="18421427" y="1469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80663</xdr:rowOff>
    </xdr:from>
    <xdr:ext cx="469744" cy="259045"/>
    <xdr:sp macro="" textlink="">
      <xdr:nvSpPr>
        <xdr:cNvPr id="532" name="n_1mainValue【消防施設】&#10;一人当たり面積">
          <a:extLst>
            <a:ext uri="{FF2B5EF4-FFF2-40B4-BE49-F238E27FC236}">
              <a16:creationId xmlns:a16="http://schemas.microsoft.com/office/drawing/2014/main" id="{65744922-D313-4594-AD4C-8CB0705802DD}"/>
            </a:ext>
          </a:extLst>
        </xdr:cNvPr>
        <xdr:cNvSpPr txBox="1"/>
      </xdr:nvSpPr>
      <xdr:spPr>
        <a:xfrm>
          <a:off x="21075727" y="14139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95902</xdr:rowOff>
    </xdr:from>
    <xdr:ext cx="469744" cy="259045"/>
    <xdr:sp macro="" textlink="">
      <xdr:nvSpPr>
        <xdr:cNvPr id="533" name="n_2mainValue【消防施設】&#10;一人当たり面積">
          <a:extLst>
            <a:ext uri="{FF2B5EF4-FFF2-40B4-BE49-F238E27FC236}">
              <a16:creationId xmlns:a16="http://schemas.microsoft.com/office/drawing/2014/main" id="{334A1297-614F-4C12-AA38-566E380340F8}"/>
            </a:ext>
          </a:extLst>
        </xdr:cNvPr>
        <xdr:cNvSpPr txBox="1"/>
      </xdr:nvSpPr>
      <xdr:spPr>
        <a:xfrm>
          <a:off x="20199427" y="14154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116857</xdr:rowOff>
    </xdr:from>
    <xdr:ext cx="469744" cy="259045"/>
    <xdr:sp macro="" textlink="">
      <xdr:nvSpPr>
        <xdr:cNvPr id="534" name="n_3mainValue【消防施設】&#10;一人当たり面積">
          <a:extLst>
            <a:ext uri="{FF2B5EF4-FFF2-40B4-BE49-F238E27FC236}">
              <a16:creationId xmlns:a16="http://schemas.microsoft.com/office/drawing/2014/main" id="{8A516D87-4BFB-4A8F-9A80-5C5269934A6A}"/>
            </a:ext>
          </a:extLst>
        </xdr:cNvPr>
        <xdr:cNvSpPr txBox="1"/>
      </xdr:nvSpPr>
      <xdr:spPr>
        <a:xfrm>
          <a:off x="19310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124477</xdr:rowOff>
    </xdr:from>
    <xdr:ext cx="469744" cy="259045"/>
    <xdr:sp macro="" textlink="">
      <xdr:nvSpPr>
        <xdr:cNvPr id="535" name="n_4mainValue【消防施設】&#10;一人当たり面積">
          <a:extLst>
            <a:ext uri="{FF2B5EF4-FFF2-40B4-BE49-F238E27FC236}">
              <a16:creationId xmlns:a16="http://schemas.microsoft.com/office/drawing/2014/main" id="{CE11C794-0AC3-431E-9669-65B14ADC8A7B}"/>
            </a:ext>
          </a:extLst>
        </xdr:cNvPr>
        <xdr:cNvSpPr txBox="1"/>
      </xdr:nvSpPr>
      <xdr:spPr>
        <a:xfrm>
          <a:off x="18421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6" name="正方形/長方形 535">
          <a:extLst>
            <a:ext uri="{FF2B5EF4-FFF2-40B4-BE49-F238E27FC236}">
              <a16:creationId xmlns:a16="http://schemas.microsoft.com/office/drawing/2014/main" id="{EDA08239-7198-4255-8A94-8B1AA92642F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37" name="正方形/長方形 536">
          <a:extLst>
            <a:ext uri="{FF2B5EF4-FFF2-40B4-BE49-F238E27FC236}">
              <a16:creationId xmlns:a16="http://schemas.microsoft.com/office/drawing/2014/main" id="{C61EE098-A342-4154-8535-A841A2EC981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38" name="正方形/長方形 537">
          <a:extLst>
            <a:ext uri="{FF2B5EF4-FFF2-40B4-BE49-F238E27FC236}">
              <a16:creationId xmlns:a16="http://schemas.microsoft.com/office/drawing/2014/main" id="{E65D0451-E067-4E43-A8B2-E79BAF0525E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39" name="正方形/長方形 538">
          <a:extLst>
            <a:ext uri="{FF2B5EF4-FFF2-40B4-BE49-F238E27FC236}">
              <a16:creationId xmlns:a16="http://schemas.microsoft.com/office/drawing/2014/main" id="{DABD9153-76DE-468B-A650-66994C0C6FA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0" name="正方形/長方形 539">
          <a:extLst>
            <a:ext uri="{FF2B5EF4-FFF2-40B4-BE49-F238E27FC236}">
              <a16:creationId xmlns:a16="http://schemas.microsoft.com/office/drawing/2014/main" id="{2B1A302D-5EF8-4D0F-AA9C-9BA63DF257E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1" name="正方形/長方形 540">
          <a:extLst>
            <a:ext uri="{FF2B5EF4-FFF2-40B4-BE49-F238E27FC236}">
              <a16:creationId xmlns:a16="http://schemas.microsoft.com/office/drawing/2014/main" id="{2C8582D3-20C6-4828-87BB-F1245B27BED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2" name="正方形/長方形 541">
          <a:extLst>
            <a:ext uri="{FF2B5EF4-FFF2-40B4-BE49-F238E27FC236}">
              <a16:creationId xmlns:a16="http://schemas.microsoft.com/office/drawing/2014/main" id="{FF19C773-0D5E-4036-AD14-45778666D6E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3" name="正方形/長方形 542">
          <a:extLst>
            <a:ext uri="{FF2B5EF4-FFF2-40B4-BE49-F238E27FC236}">
              <a16:creationId xmlns:a16="http://schemas.microsoft.com/office/drawing/2014/main" id="{4EE731BA-1303-44FD-B069-75BA1319548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4" name="テキスト ボックス 543">
          <a:extLst>
            <a:ext uri="{FF2B5EF4-FFF2-40B4-BE49-F238E27FC236}">
              <a16:creationId xmlns:a16="http://schemas.microsoft.com/office/drawing/2014/main" id="{2A03168C-1E22-4B7B-9CB0-A92A644800B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5" name="直線コネクタ 544">
          <a:extLst>
            <a:ext uri="{FF2B5EF4-FFF2-40B4-BE49-F238E27FC236}">
              <a16:creationId xmlns:a16="http://schemas.microsoft.com/office/drawing/2014/main" id="{E7CF9384-D93E-4683-9385-B8062268BED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6" name="テキスト ボックス 545">
          <a:extLst>
            <a:ext uri="{FF2B5EF4-FFF2-40B4-BE49-F238E27FC236}">
              <a16:creationId xmlns:a16="http://schemas.microsoft.com/office/drawing/2014/main" id="{B8644518-5838-4B64-9D00-62F20127438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47" name="直線コネクタ 546">
          <a:extLst>
            <a:ext uri="{FF2B5EF4-FFF2-40B4-BE49-F238E27FC236}">
              <a16:creationId xmlns:a16="http://schemas.microsoft.com/office/drawing/2014/main" id="{74FA1D54-5456-4A8F-AB5A-39E4714082B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48" name="テキスト ボックス 547">
          <a:extLst>
            <a:ext uri="{FF2B5EF4-FFF2-40B4-BE49-F238E27FC236}">
              <a16:creationId xmlns:a16="http://schemas.microsoft.com/office/drawing/2014/main" id="{6544C87E-1EEA-443A-B482-CF57AE2F2C5D}"/>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49" name="直線コネクタ 548">
          <a:extLst>
            <a:ext uri="{FF2B5EF4-FFF2-40B4-BE49-F238E27FC236}">
              <a16:creationId xmlns:a16="http://schemas.microsoft.com/office/drawing/2014/main" id="{E1DD9FA5-8201-40E0-8077-E9CEB7BDF3E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0" name="テキスト ボックス 549">
          <a:extLst>
            <a:ext uri="{FF2B5EF4-FFF2-40B4-BE49-F238E27FC236}">
              <a16:creationId xmlns:a16="http://schemas.microsoft.com/office/drawing/2014/main" id="{6EFCEAD2-EE1F-45A4-9D8D-D7EC20567D3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1" name="直線コネクタ 550">
          <a:extLst>
            <a:ext uri="{FF2B5EF4-FFF2-40B4-BE49-F238E27FC236}">
              <a16:creationId xmlns:a16="http://schemas.microsoft.com/office/drawing/2014/main" id="{FFA825B9-E38C-407E-9E3B-3008F772606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2" name="テキスト ボックス 551">
          <a:extLst>
            <a:ext uri="{FF2B5EF4-FFF2-40B4-BE49-F238E27FC236}">
              <a16:creationId xmlns:a16="http://schemas.microsoft.com/office/drawing/2014/main" id="{F9406AB0-F086-4AF3-867D-30CA5D79DFF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3" name="直線コネクタ 552">
          <a:extLst>
            <a:ext uri="{FF2B5EF4-FFF2-40B4-BE49-F238E27FC236}">
              <a16:creationId xmlns:a16="http://schemas.microsoft.com/office/drawing/2014/main" id="{1A312DF1-C03B-4AD5-8FF6-8B57FF5F0EF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4" name="テキスト ボックス 553">
          <a:extLst>
            <a:ext uri="{FF2B5EF4-FFF2-40B4-BE49-F238E27FC236}">
              <a16:creationId xmlns:a16="http://schemas.microsoft.com/office/drawing/2014/main" id="{132698FF-11DC-47EC-9495-550E5A0A938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55" name="直線コネクタ 554">
          <a:extLst>
            <a:ext uri="{FF2B5EF4-FFF2-40B4-BE49-F238E27FC236}">
              <a16:creationId xmlns:a16="http://schemas.microsoft.com/office/drawing/2014/main" id="{76688F7F-1642-4142-9AD4-38900B8C1B38}"/>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556" name="テキスト ボックス 555">
          <a:extLst>
            <a:ext uri="{FF2B5EF4-FFF2-40B4-BE49-F238E27FC236}">
              <a16:creationId xmlns:a16="http://schemas.microsoft.com/office/drawing/2014/main" id="{B275EF01-9372-46E5-90DF-EAD415382CA2}"/>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57" name="直線コネクタ 556">
          <a:extLst>
            <a:ext uri="{FF2B5EF4-FFF2-40B4-BE49-F238E27FC236}">
              <a16:creationId xmlns:a16="http://schemas.microsoft.com/office/drawing/2014/main" id="{ABF52908-8E17-4D07-9579-FC6335F038C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8" name="【庁舎】&#10;有形固定資産減価償却率グラフ枠">
          <a:extLst>
            <a:ext uri="{FF2B5EF4-FFF2-40B4-BE49-F238E27FC236}">
              <a16:creationId xmlns:a16="http://schemas.microsoft.com/office/drawing/2014/main" id="{DB35FA4C-5F37-4EED-8857-1A88365D627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559" name="直線コネクタ 558">
          <a:extLst>
            <a:ext uri="{FF2B5EF4-FFF2-40B4-BE49-F238E27FC236}">
              <a16:creationId xmlns:a16="http://schemas.microsoft.com/office/drawing/2014/main" id="{D754DA62-4079-4935-8F70-C0C19F1447AB}"/>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560" name="【庁舎】&#10;有形固定資産減価償却率最小値テキスト">
          <a:extLst>
            <a:ext uri="{FF2B5EF4-FFF2-40B4-BE49-F238E27FC236}">
              <a16:creationId xmlns:a16="http://schemas.microsoft.com/office/drawing/2014/main" id="{E9C0842A-11E7-4B18-AD17-44E58A117B67}"/>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561" name="直線コネクタ 560">
          <a:extLst>
            <a:ext uri="{FF2B5EF4-FFF2-40B4-BE49-F238E27FC236}">
              <a16:creationId xmlns:a16="http://schemas.microsoft.com/office/drawing/2014/main" id="{666621B2-A4A1-45DB-8ADC-9D3AA8300842}"/>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562" name="【庁舎】&#10;有形固定資産減価償却率最大値テキスト">
          <a:extLst>
            <a:ext uri="{FF2B5EF4-FFF2-40B4-BE49-F238E27FC236}">
              <a16:creationId xmlns:a16="http://schemas.microsoft.com/office/drawing/2014/main" id="{D3A64612-1FB3-4AE1-A9F6-14274AFCD5E4}"/>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563" name="直線コネクタ 562">
          <a:extLst>
            <a:ext uri="{FF2B5EF4-FFF2-40B4-BE49-F238E27FC236}">
              <a16:creationId xmlns:a16="http://schemas.microsoft.com/office/drawing/2014/main" id="{4632C98D-E65D-41B2-9320-7B21BF41692E}"/>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564" name="【庁舎】&#10;有形固定資産減価償却率平均値テキスト">
          <a:extLst>
            <a:ext uri="{FF2B5EF4-FFF2-40B4-BE49-F238E27FC236}">
              <a16:creationId xmlns:a16="http://schemas.microsoft.com/office/drawing/2014/main" id="{32C7CA8C-F815-49AB-A93A-191A4C7F1649}"/>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565" name="フローチャート: 判断 564">
          <a:extLst>
            <a:ext uri="{FF2B5EF4-FFF2-40B4-BE49-F238E27FC236}">
              <a16:creationId xmlns:a16="http://schemas.microsoft.com/office/drawing/2014/main" id="{8D43B993-DCF0-4BAE-A3D4-A7A96F2FAE63}"/>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566" name="フローチャート: 判断 565">
          <a:extLst>
            <a:ext uri="{FF2B5EF4-FFF2-40B4-BE49-F238E27FC236}">
              <a16:creationId xmlns:a16="http://schemas.microsoft.com/office/drawing/2014/main" id="{206C1CBB-5EAC-4F36-973D-EE1FD6995A7E}"/>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567" name="フローチャート: 判断 566">
          <a:extLst>
            <a:ext uri="{FF2B5EF4-FFF2-40B4-BE49-F238E27FC236}">
              <a16:creationId xmlns:a16="http://schemas.microsoft.com/office/drawing/2014/main" id="{B98A0A39-8A7D-47F9-AC85-2DCA5CB462C4}"/>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568" name="フローチャート: 判断 567">
          <a:extLst>
            <a:ext uri="{FF2B5EF4-FFF2-40B4-BE49-F238E27FC236}">
              <a16:creationId xmlns:a16="http://schemas.microsoft.com/office/drawing/2014/main" id="{41281121-630F-41C7-B727-3ED1C17B547C}"/>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569" name="フローチャート: 判断 568">
          <a:extLst>
            <a:ext uri="{FF2B5EF4-FFF2-40B4-BE49-F238E27FC236}">
              <a16:creationId xmlns:a16="http://schemas.microsoft.com/office/drawing/2014/main" id="{3FE6485A-5BCC-49A6-A854-08EE3A8044D9}"/>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0" name="テキスト ボックス 569">
          <a:extLst>
            <a:ext uri="{FF2B5EF4-FFF2-40B4-BE49-F238E27FC236}">
              <a16:creationId xmlns:a16="http://schemas.microsoft.com/office/drawing/2014/main" id="{A0071452-D4A6-43D0-9270-A817D2F85F6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1" name="テキスト ボックス 570">
          <a:extLst>
            <a:ext uri="{FF2B5EF4-FFF2-40B4-BE49-F238E27FC236}">
              <a16:creationId xmlns:a16="http://schemas.microsoft.com/office/drawing/2014/main" id="{E7FA312E-26F9-4F2A-B94E-A3A4949DC18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2" name="テキスト ボックス 571">
          <a:extLst>
            <a:ext uri="{FF2B5EF4-FFF2-40B4-BE49-F238E27FC236}">
              <a16:creationId xmlns:a16="http://schemas.microsoft.com/office/drawing/2014/main" id="{0C158C88-3039-4875-883A-79F19CEAE87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3" name="テキスト ボックス 572">
          <a:extLst>
            <a:ext uri="{FF2B5EF4-FFF2-40B4-BE49-F238E27FC236}">
              <a16:creationId xmlns:a16="http://schemas.microsoft.com/office/drawing/2014/main" id="{1ECFE259-7104-447C-8565-9DD98BC1A73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4" name="テキスト ボックス 573">
          <a:extLst>
            <a:ext uri="{FF2B5EF4-FFF2-40B4-BE49-F238E27FC236}">
              <a16:creationId xmlns:a16="http://schemas.microsoft.com/office/drawing/2014/main" id="{E7F71A29-B84C-41B0-86D4-021DFF9A062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64770</xdr:rowOff>
    </xdr:from>
    <xdr:to>
      <xdr:col>85</xdr:col>
      <xdr:colOff>177800</xdr:colOff>
      <xdr:row>105</xdr:row>
      <xdr:rowOff>166370</xdr:rowOff>
    </xdr:to>
    <xdr:sp macro="" textlink="">
      <xdr:nvSpPr>
        <xdr:cNvPr id="575" name="楕円 574">
          <a:extLst>
            <a:ext uri="{FF2B5EF4-FFF2-40B4-BE49-F238E27FC236}">
              <a16:creationId xmlns:a16="http://schemas.microsoft.com/office/drawing/2014/main" id="{24812CF8-3B1D-4A83-A1BB-29E765EF447D}"/>
            </a:ext>
          </a:extLst>
        </xdr:cNvPr>
        <xdr:cNvSpPr/>
      </xdr:nvSpPr>
      <xdr:spPr>
        <a:xfrm>
          <a:off x="16268700" y="1806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43197</xdr:rowOff>
    </xdr:from>
    <xdr:ext cx="405111" cy="259045"/>
    <xdr:sp macro="" textlink="">
      <xdr:nvSpPr>
        <xdr:cNvPr id="576" name="【庁舎】&#10;有形固定資産減価償却率該当値テキスト">
          <a:extLst>
            <a:ext uri="{FF2B5EF4-FFF2-40B4-BE49-F238E27FC236}">
              <a16:creationId xmlns:a16="http://schemas.microsoft.com/office/drawing/2014/main" id="{40D6445C-0C39-4058-BCBD-2257301533F5}"/>
            </a:ext>
          </a:extLst>
        </xdr:cNvPr>
        <xdr:cNvSpPr txBox="1"/>
      </xdr:nvSpPr>
      <xdr:spPr>
        <a:xfrm>
          <a:off x="16357600" y="180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113030</xdr:rowOff>
    </xdr:from>
    <xdr:to>
      <xdr:col>81</xdr:col>
      <xdr:colOff>101600</xdr:colOff>
      <xdr:row>106</xdr:row>
      <xdr:rowOff>43180</xdr:rowOff>
    </xdr:to>
    <xdr:sp macro="" textlink="">
      <xdr:nvSpPr>
        <xdr:cNvPr id="577" name="楕円 576">
          <a:extLst>
            <a:ext uri="{FF2B5EF4-FFF2-40B4-BE49-F238E27FC236}">
              <a16:creationId xmlns:a16="http://schemas.microsoft.com/office/drawing/2014/main" id="{A9751A94-7A2B-4272-97DC-3B598D9803AA}"/>
            </a:ext>
          </a:extLst>
        </xdr:cNvPr>
        <xdr:cNvSpPr/>
      </xdr:nvSpPr>
      <xdr:spPr>
        <a:xfrm>
          <a:off x="15430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115570</xdr:rowOff>
    </xdr:from>
    <xdr:to>
      <xdr:col>85</xdr:col>
      <xdr:colOff>127000</xdr:colOff>
      <xdr:row>105</xdr:row>
      <xdr:rowOff>163830</xdr:rowOff>
    </xdr:to>
    <xdr:cxnSp macro="">
      <xdr:nvCxnSpPr>
        <xdr:cNvPr id="578" name="直線コネクタ 577">
          <a:extLst>
            <a:ext uri="{FF2B5EF4-FFF2-40B4-BE49-F238E27FC236}">
              <a16:creationId xmlns:a16="http://schemas.microsoft.com/office/drawing/2014/main" id="{7A7E4E64-BB6C-4DB6-97F3-BFF8E06C6BF2}"/>
            </a:ext>
          </a:extLst>
        </xdr:cNvPr>
        <xdr:cNvCxnSpPr/>
      </xdr:nvCxnSpPr>
      <xdr:spPr>
        <a:xfrm flipV="1">
          <a:off x="15481300" y="181178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93980</xdr:rowOff>
    </xdr:from>
    <xdr:to>
      <xdr:col>76</xdr:col>
      <xdr:colOff>165100</xdr:colOff>
      <xdr:row>106</xdr:row>
      <xdr:rowOff>24130</xdr:rowOff>
    </xdr:to>
    <xdr:sp macro="" textlink="">
      <xdr:nvSpPr>
        <xdr:cNvPr id="579" name="楕円 578">
          <a:extLst>
            <a:ext uri="{FF2B5EF4-FFF2-40B4-BE49-F238E27FC236}">
              <a16:creationId xmlns:a16="http://schemas.microsoft.com/office/drawing/2014/main" id="{C0B6B7F2-3F7F-430F-A450-BCF9F7218173}"/>
            </a:ext>
          </a:extLst>
        </xdr:cNvPr>
        <xdr:cNvSpPr/>
      </xdr:nvSpPr>
      <xdr:spPr>
        <a:xfrm>
          <a:off x="14541500" y="1809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144780</xdr:rowOff>
    </xdr:from>
    <xdr:to>
      <xdr:col>81</xdr:col>
      <xdr:colOff>50800</xdr:colOff>
      <xdr:row>105</xdr:row>
      <xdr:rowOff>163830</xdr:rowOff>
    </xdr:to>
    <xdr:cxnSp macro="">
      <xdr:nvCxnSpPr>
        <xdr:cNvPr id="580" name="直線コネクタ 579">
          <a:extLst>
            <a:ext uri="{FF2B5EF4-FFF2-40B4-BE49-F238E27FC236}">
              <a16:creationId xmlns:a16="http://schemas.microsoft.com/office/drawing/2014/main" id="{B2F71679-4F5D-45AB-B63C-FBF549FE2E89}"/>
            </a:ext>
          </a:extLst>
        </xdr:cNvPr>
        <xdr:cNvCxnSpPr/>
      </xdr:nvCxnSpPr>
      <xdr:spPr>
        <a:xfrm>
          <a:off x="14592300" y="181470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82550</xdr:rowOff>
    </xdr:from>
    <xdr:to>
      <xdr:col>72</xdr:col>
      <xdr:colOff>38100</xdr:colOff>
      <xdr:row>106</xdr:row>
      <xdr:rowOff>12700</xdr:rowOff>
    </xdr:to>
    <xdr:sp macro="" textlink="">
      <xdr:nvSpPr>
        <xdr:cNvPr id="581" name="楕円 580">
          <a:extLst>
            <a:ext uri="{FF2B5EF4-FFF2-40B4-BE49-F238E27FC236}">
              <a16:creationId xmlns:a16="http://schemas.microsoft.com/office/drawing/2014/main" id="{5D3B87C7-252D-4691-B71F-3A1B82A1F1FB}"/>
            </a:ext>
          </a:extLst>
        </xdr:cNvPr>
        <xdr:cNvSpPr/>
      </xdr:nvSpPr>
      <xdr:spPr>
        <a:xfrm>
          <a:off x="13652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133350</xdr:rowOff>
    </xdr:from>
    <xdr:to>
      <xdr:col>76</xdr:col>
      <xdr:colOff>114300</xdr:colOff>
      <xdr:row>105</xdr:row>
      <xdr:rowOff>144780</xdr:rowOff>
    </xdr:to>
    <xdr:cxnSp macro="">
      <xdr:nvCxnSpPr>
        <xdr:cNvPr id="582" name="直線コネクタ 581">
          <a:extLst>
            <a:ext uri="{FF2B5EF4-FFF2-40B4-BE49-F238E27FC236}">
              <a16:creationId xmlns:a16="http://schemas.microsoft.com/office/drawing/2014/main" id="{E5CCA76B-A341-4610-BAB0-5E6E3C23488E}"/>
            </a:ext>
          </a:extLst>
        </xdr:cNvPr>
        <xdr:cNvCxnSpPr/>
      </xdr:nvCxnSpPr>
      <xdr:spPr>
        <a:xfrm>
          <a:off x="13703300" y="181356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130811</xdr:rowOff>
    </xdr:from>
    <xdr:to>
      <xdr:col>67</xdr:col>
      <xdr:colOff>101600</xdr:colOff>
      <xdr:row>106</xdr:row>
      <xdr:rowOff>60961</xdr:rowOff>
    </xdr:to>
    <xdr:sp macro="" textlink="">
      <xdr:nvSpPr>
        <xdr:cNvPr id="583" name="楕円 582">
          <a:extLst>
            <a:ext uri="{FF2B5EF4-FFF2-40B4-BE49-F238E27FC236}">
              <a16:creationId xmlns:a16="http://schemas.microsoft.com/office/drawing/2014/main" id="{36E1E23E-697C-412E-9FE4-F2BD39EC89E0}"/>
            </a:ext>
          </a:extLst>
        </xdr:cNvPr>
        <xdr:cNvSpPr/>
      </xdr:nvSpPr>
      <xdr:spPr>
        <a:xfrm>
          <a:off x="12763500" y="1813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133350</xdr:rowOff>
    </xdr:from>
    <xdr:to>
      <xdr:col>71</xdr:col>
      <xdr:colOff>177800</xdr:colOff>
      <xdr:row>106</xdr:row>
      <xdr:rowOff>10161</xdr:rowOff>
    </xdr:to>
    <xdr:cxnSp macro="">
      <xdr:nvCxnSpPr>
        <xdr:cNvPr id="584" name="直線コネクタ 583">
          <a:extLst>
            <a:ext uri="{FF2B5EF4-FFF2-40B4-BE49-F238E27FC236}">
              <a16:creationId xmlns:a16="http://schemas.microsoft.com/office/drawing/2014/main" id="{5EF0853B-27E1-4C17-B046-E2E9BDE6428C}"/>
            </a:ext>
          </a:extLst>
        </xdr:cNvPr>
        <xdr:cNvCxnSpPr/>
      </xdr:nvCxnSpPr>
      <xdr:spPr>
        <a:xfrm flipV="1">
          <a:off x="12814300" y="18135600"/>
          <a:ext cx="8890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585" name="n_1aveValue【庁舎】&#10;有形固定資産減価償却率">
          <a:extLst>
            <a:ext uri="{FF2B5EF4-FFF2-40B4-BE49-F238E27FC236}">
              <a16:creationId xmlns:a16="http://schemas.microsoft.com/office/drawing/2014/main" id="{25A8FBA7-9912-482E-83E8-1D9AEA4B83E2}"/>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586" name="n_2aveValue【庁舎】&#10;有形固定資産減価償却率">
          <a:extLst>
            <a:ext uri="{FF2B5EF4-FFF2-40B4-BE49-F238E27FC236}">
              <a16:creationId xmlns:a16="http://schemas.microsoft.com/office/drawing/2014/main" id="{E6C70B45-1F99-4901-9CC6-5A52B075697C}"/>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587" name="n_3aveValue【庁舎】&#10;有形固定資産減価償却率">
          <a:extLst>
            <a:ext uri="{FF2B5EF4-FFF2-40B4-BE49-F238E27FC236}">
              <a16:creationId xmlns:a16="http://schemas.microsoft.com/office/drawing/2014/main" id="{BB076F5E-D9FA-4FD4-A269-F8DDB2712BB9}"/>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588" name="n_4aveValue【庁舎】&#10;有形固定資産減価償却率">
          <a:extLst>
            <a:ext uri="{FF2B5EF4-FFF2-40B4-BE49-F238E27FC236}">
              <a16:creationId xmlns:a16="http://schemas.microsoft.com/office/drawing/2014/main" id="{A5331C66-DEDE-4274-89F7-7ECCBAC8CD89}"/>
            </a:ext>
          </a:extLst>
        </xdr:cNvPr>
        <xdr:cNvSpPr txBox="1"/>
      </xdr:nvSpPr>
      <xdr:spPr>
        <a:xfrm>
          <a:off x="1261174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34307</xdr:rowOff>
    </xdr:from>
    <xdr:ext cx="405111" cy="259045"/>
    <xdr:sp macro="" textlink="">
      <xdr:nvSpPr>
        <xdr:cNvPr id="589" name="n_1mainValue【庁舎】&#10;有形固定資産減価償却率">
          <a:extLst>
            <a:ext uri="{FF2B5EF4-FFF2-40B4-BE49-F238E27FC236}">
              <a16:creationId xmlns:a16="http://schemas.microsoft.com/office/drawing/2014/main" id="{9262C976-7449-4F8C-B26D-F1A2E240A74A}"/>
            </a:ext>
          </a:extLst>
        </xdr:cNvPr>
        <xdr:cNvSpPr txBox="1"/>
      </xdr:nvSpPr>
      <xdr:spPr>
        <a:xfrm>
          <a:off x="15266044"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15257</xdr:rowOff>
    </xdr:from>
    <xdr:ext cx="405111" cy="259045"/>
    <xdr:sp macro="" textlink="">
      <xdr:nvSpPr>
        <xdr:cNvPr id="590" name="n_2mainValue【庁舎】&#10;有形固定資産減価償却率">
          <a:extLst>
            <a:ext uri="{FF2B5EF4-FFF2-40B4-BE49-F238E27FC236}">
              <a16:creationId xmlns:a16="http://schemas.microsoft.com/office/drawing/2014/main" id="{27BDA7D8-1E94-4110-823A-2BE73F5BF5C8}"/>
            </a:ext>
          </a:extLst>
        </xdr:cNvPr>
        <xdr:cNvSpPr txBox="1"/>
      </xdr:nvSpPr>
      <xdr:spPr>
        <a:xfrm>
          <a:off x="14389744" y="1818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3827</xdr:rowOff>
    </xdr:from>
    <xdr:ext cx="405111" cy="259045"/>
    <xdr:sp macro="" textlink="">
      <xdr:nvSpPr>
        <xdr:cNvPr id="591" name="n_3mainValue【庁舎】&#10;有形固定資産減価償却率">
          <a:extLst>
            <a:ext uri="{FF2B5EF4-FFF2-40B4-BE49-F238E27FC236}">
              <a16:creationId xmlns:a16="http://schemas.microsoft.com/office/drawing/2014/main" id="{8F723C03-B7FE-45C4-B431-2F6D1067A6F0}"/>
            </a:ext>
          </a:extLst>
        </xdr:cNvPr>
        <xdr:cNvSpPr txBox="1"/>
      </xdr:nvSpPr>
      <xdr:spPr>
        <a:xfrm>
          <a:off x="13500744" y="1817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52088</xdr:rowOff>
    </xdr:from>
    <xdr:ext cx="405111" cy="259045"/>
    <xdr:sp macro="" textlink="">
      <xdr:nvSpPr>
        <xdr:cNvPr id="592" name="n_4mainValue【庁舎】&#10;有形固定資産減価償却率">
          <a:extLst>
            <a:ext uri="{FF2B5EF4-FFF2-40B4-BE49-F238E27FC236}">
              <a16:creationId xmlns:a16="http://schemas.microsoft.com/office/drawing/2014/main" id="{11BBC414-430C-4785-AEE2-479C1949EDA3}"/>
            </a:ext>
          </a:extLst>
        </xdr:cNvPr>
        <xdr:cNvSpPr txBox="1"/>
      </xdr:nvSpPr>
      <xdr:spPr>
        <a:xfrm>
          <a:off x="12611744" y="18225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3" name="正方形/長方形 592">
          <a:extLst>
            <a:ext uri="{FF2B5EF4-FFF2-40B4-BE49-F238E27FC236}">
              <a16:creationId xmlns:a16="http://schemas.microsoft.com/office/drawing/2014/main" id="{20253B94-C3D7-473B-A213-D3F006FD58C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4" name="正方形/長方形 593">
          <a:extLst>
            <a:ext uri="{FF2B5EF4-FFF2-40B4-BE49-F238E27FC236}">
              <a16:creationId xmlns:a16="http://schemas.microsoft.com/office/drawing/2014/main" id="{4699B381-B562-4659-B4D7-8A4114F1D82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95" name="正方形/長方形 594">
          <a:extLst>
            <a:ext uri="{FF2B5EF4-FFF2-40B4-BE49-F238E27FC236}">
              <a16:creationId xmlns:a16="http://schemas.microsoft.com/office/drawing/2014/main" id="{B9251617-C798-4513-AF8C-4FF54C03BB3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6" name="正方形/長方形 595">
          <a:extLst>
            <a:ext uri="{FF2B5EF4-FFF2-40B4-BE49-F238E27FC236}">
              <a16:creationId xmlns:a16="http://schemas.microsoft.com/office/drawing/2014/main" id="{521AF7E4-76DD-44E5-9102-12641544BB8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7" name="正方形/長方形 596">
          <a:extLst>
            <a:ext uri="{FF2B5EF4-FFF2-40B4-BE49-F238E27FC236}">
              <a16:creationId xmlns:a16="http://schemas.microsoft.com/office/drawing/2014/main" id="{B14F7A64-AFAA-49D6-BDA0-BC375F3F0F9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8" name="正方形/長方形 597">
          <a:extLst>
            <a:ext uri="{FF2B5EF4-FFF2-40B4-BE49-F238E27FC236}">
              <a16:creationId xmlns:a16="http://schemas.microsoft.com/office/drawing/2014/main" id="{6558AD04-5118-41B3-8908-01116AEAEF5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9" name="正方形/長方形 598">
          <a:extLst>
            <a:ext uri="{FF2B5EF4-FFF2-40B4-BE49-F238E27FC236}">
              <a16:creationId xmlns:a16="http://schemas.microsoft.com/office/drawing/2014/main" id="{BC74729D-2078-4C8A-A1FA-3479BDDEACA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0" name="正方形/長方形 599">
          <a:extLst>
            <a:ext uri="{FF2B5EF4-FFF2-40B4-BE49-F238E27FC236}">
              <a16:creationId xmlns:a16="http://schemas.microsoft.com/office/drawing/2014/main" id="{EC9BB80D-B0C9-469D-AAA2-5AF40A1F126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1" name="テキスト ボックス 600">
          <a:extLst>
            <a:ext uri="{FF2B5EF4-FFF2-40B4-BE49-F238E27FC236}">
              <a16:creationId xmlns:a16="http://schemas.microsoft.com/office/drawing/2014/main" id="{A971FE1C-3C51-4EB6-8CC4-BA4F23C0824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2" name="直線コネクタ 601">
          <a:extLst>
            <a:ext uri="{FF2B5EF4-FFF2-40B4-BE49-F238E27FC236}">
              <a16:creationId xmlns:a16="http://schemas.microsoft.com/office/drawing/2014/main" id="{52A5CB16-D6D5-48C6-AE2B-045575E5E76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03" name="テキスト ボックス 602">
          <a:extLst>
            <a:ext uri="{FF2B5EF4-FFF2-40B4-BE49-F238E27FC236}">
              <a16:creationId xmlns:a16="http://schemas.microsoft.com/office/drawing/2014/main" id="{770BF8DE-DFB6-48D7-9E80-7AD26AFE6448}"/>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04" name="直線コネクタ 603">
          <a:extLst>
            <a:ext uri="{FF2B5EF4-FFF2-40B4-BE49-F238E27FC236}">
              <a16:creationId xmlns:a16="http://schemas.microsoft.com/office/drawing/2014/main" id="{9D1E2328-6A07-48B5-88EC-7E056B3CF9B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05" name="テキスト ボックス 604">
          <a:extLst>
            <a:ext uri="{FF2B5EF4-FFF2-40B4-BE49-F238E27FC236}">
              <a16:creationId xmlns:a16="http://schemas.microsoft.com/office/drawing/2014/main" id="{2D03F25B-A1F8-49F8-8241-6398D13C4716}"/>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06" name="直線コネクタ 605">
          <a:extLst>
            <a:ext uri="{FF2B5EF4-FFF2-40B4-BE49-F238E27FC236}">
              <a16:creationId xmlns:a16="http://schemas.microsoft.com/office/drawing/2014/main" id="{5F8C8A94-9E71-4EC0-AA2E-20E40B24B07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07" name="テキスト ボックス 606">
          <a:extLst>
            <a:ext uri="{FF2B5EF4-FFF2-40B4-BE49-F238E27FC236}">
              <a16:creationId xmlns:a16="http://schemas.microsoft.com/office/drawing/2014/main" id="{187918A4-E55A-4DD9-8AC5-5C68C0C7556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08" name="直線コネクタ 607">
          <a:extLst>
            <a:ext uri="{FF2B5EF4-FFF2-40B4-BE49-F238E27FC236}">
              <a16:creationId xmlns:a16="http://schemas.microsoft.com/office/drawing/2014/main" id="{8D144361-75BC-4AF3-9205-84092435389E}"/>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09" name="テキスト ボックス 608">
          <a:extLst>
            <a:ext uri="{FF2B5EF4-FFF2-40B4-BE49-F238E27FC236}">
              <a16:creationId xmlns:a16="http://schemas.microsoft.com/office/drawing/2014/main" id="{529153A6-16F2-4B60-91FB-7392B197466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0" name="直線コネクタ 609">
          <a:extLst>
            <a:ext uri="{FF2B5EF4-FFF2-40B4-BE49-F238E27FC236}">
              <a16:creationId xmlns:a16="http://schemas.microsoft.com/office/drawing/2014/main" id="{79A3DE3E-B477-4D2A-8280-E5587570FE7C}"/>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11" name="テキスト ボックス 610">
          <a:extLst>
            <a:ext uri="{FF2B5EF4-FFF2-40B4-BE49-F238E27FC236}">
              <a16:creationId xmlns:a16="http://schemas.microsoft.com/office/drawing/2014/main" id="{DE74E134-E5B9-4F32-9AD7-9A8EB1A18D39}"/>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2" name="直線コネクタ 611">
          <a:extLst>
            <a:ext uri="{FF2B5EF4-FFF2-40B4-BE49-F238E27FC236}">
              <a16:creationId xmlns:a16="http://schemas.microsoft.com/office/drawing/2014/main" id="{83CBF405-B75B-4046-9E91-CA9D980FF4D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13" name="テキスト ボックス 612">
          <a:extLst>
            <a:ext uri="{FF2B5EF4-FFF2-40B4-BE49-F238E27FC236}">
              <a16:creationId xmlns:a16="http://schemas.microsoft.com/office/drawing/2014/main" id="{2547CDFF-D0B4-4885-A7AF-6173D7B319F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4" name="直線コネクタ 613">
          <a:extLst>
            <a:ext uri="{FF2B5EF4-FFF2-40B4-BE49-F238E27FC236}">
              <a16:creationId xmlns:a16="http://schemas.microsoft.com/office/drawing/2014/main" id="{C6B0DE73-9989-4144-8EA8-6950A9A4A20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5" name="テキスト ボックス 614">
          <a:extLst>
            <a:ext uri="{FF2B5EF4-FFF2-40B4-BE49-F238E27FC236}">
              <a16:creationId xmlns:a16="http://schemas.microsoft.com/office/drawing/2014/main" id="{962EB8E0-1217-4807-8272-4BB074483C4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6" name="【庁舎】&#10;一人当たり面積グラフ枠">
          <a:extLst>
            <a:ext uri="{FF2B5EF4-FFF2-40B4-BE49-F238E27FC236}">
              <a16:creationId xmlns:a16="http://schemas.microsoft.com/office/drawing/2014/main" id="{167128D3-7A16-4F97-99E3-C155B53771E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617" name="直線コネクタ 616">
          <a:extLst>
            <a:ext uri="{FF2B5EF4-FFF2-40B4-BE49-F238E27FC236}">
              <a16:creationId xmlns:a16="http://schemas.microsoft.com/office/drawing/2014/main" id="{25ABB67A-8B36-4B10-B305-76A9B6DAFA74}"/>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618" name="【庁舎】&#10;一人当たり面積最小値テキスト">
          <a:extLst>
            <a:ext uri="{FF2B5EF4-FFF2-40B4-BE49-F238E27FC236}">
              <a16:creationId xmlns:a16="http://schemas.microsoft.com/office/drawing/2014/main" id="{A1BA3E81-9E41-476C-A488-1E8A865489C4}"/>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619" name="直線コネクタ 618">
          <a:extLst>
            <a:ext uri="{FF2B5EF4-FFF2-40B4-BE49-F238E27FC236}">
              <a16:creationId xmlns:a16="http://schemas.microsoft.com/office/drawing/2014/main" id="{701F6B64-8CE5-48E4-9527-EE7AB83260CB}"/>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620" name="【庁舎】&#10;一人当たり面積最大値テキスト">
          <a:extLst>
            <a:ext uri="{FF2B5EF4-FFF2-40B4-BE49-F238E27FC236}">
              <a16:creationId xmlns:a16="http://schemas.microsoft.com/office/drawing/2014/main" id="{36FF6871-B534-427B-954C-736B44F2104A}"/>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621" name="直線コネクタ 620">
          <a:extLst>
            <a:ext uri="{FF2B5EF4-FFF2-40B4-BE49-F238E27FC236}">
              <a16:creationId xmlns:a16="http://schemas.microsoft.com/office/drawing/2014/main" id="{8627ED6B-C860-44FA-B9BC-5737A2A285B8}"/>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622" name="【庁舎】&#10;一人当たり面積平均値テキスト">
          <a:extLst>
            <a:ext uri="{FF2B5EF4-FFF2-40B4-BE49-F238E27FC236}">
              <a16:creationId xmlns:a16="http://schemas.microsoft.com/office/drawing/2014/main" id="{D02DC954-8F6E-4A3A-8A2A-6887F0EEBFD7}"/>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623" name="フローチャート: 判断 622">
          <a:extLst>
            <a:ext uri="{FF2B5EF4-FFF2-40B4-BE49-F238E27FC236}">
              <a16:creationId xmlns:a16="http://schemas.microsoft.com/office/drawing/2014/main" id="{4820912D-B7D2-4EEE-B3F7-D508D17A806A}"/>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624" name="フローチャート: 判断 623">
          <a:extLst>
            <a:ext uri="{FF2B5EF4-FFF2-40B4-BE49-F238E27FC236}">
              <a16:creationId xmlns:a16="http://schemas.microsoft.com/office/drawing/2014/main" id="{F18A100D-D87E-4BD5-828F-B6C89179910D}"/>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625" name="フローチャート: 判断 624">
          <a:extLst>
            <a:ext uri="{FF2B5EF4-FFF2-40B4-BE49-F238E27FC236}">
              <a16:creationId xmlns:a16="http://schemas.microsoft.com/office/drawing/2014/main" id="{10D039BA-3C49-437E-BA30-E79CECA364C7}"/>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626" name="フローチャート: 判断 625">
          <a:extLst>
            <a:ext uri="{FF2B5EF4-FFF2-40B4-BE49-F238E27FC236}">
              <a16:creationId xmlns:a16="http://schemas.microsoft.com/office/drawing/2014/main" id="{83177837-00B4-49E0-BDD9-A2CAD77852C5}"/>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627" name="フローチャート: 判断 626">
          <a:extLst>
            <a:ext uri="{FF2B5EF4-FFF2-40B4-BE49-F238E27FC236}">
              <a16:creationId xmlns:a16="http://schemas.microsoft.com/office/drawing/2014/main" id="{2788F55F-277C-4DC1-BACF-7A2C50F19807}"/>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F67200FD-863E-4488-B9F3-EDEF84DD205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E7D162A6-FC3E-43BD-BA35-653BCFD1CAB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47389D42-6419-4D0B-B569-78B35283C25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BE061651-54B3-457E-A818-8B570FE431E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59A33FD0-63AC-485B-BB4C-53FDF9B376A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149225</xdr:rowOff>
    </xdr:from>
    <xdr:to>
      <xdr:col>116</xdr:col>
      <xdr:colOff>114300</xdr:colOff>
      <xdr:row>105</xdr:row>
      <xdr:rowOff>79375</xdr:rowOff>
    </xdr:to>
    <xdr:sp macro="" textlink="">
      <xdr:nvSpPr>
        <xdr:cNvPr id="633" name="楕円 632">
          <a:extLst>
            <a:ext uri="{FF2B5EF4-FFF2-40B4-BE49-F238E27FC236}">
              <a16:creationId xmlns:a16="http://schemas.microsoft.com/office/drawing/2014/main" id="{AC2643CA-D537-40DD-94E4-BF8D301150EB}"/>
            </a:ext>
          </a:extLst>
        </xdr:cNvPr>
        <xdr:cNvSpPr/>
      </xdr:nvSpPr>
      <xdr:spPr>
        <a:xfrm>
          <a:off x="2211070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652</xdr:rowOff>
    </xdr:from>
    <xdr:ext cx="469744" cy="259045"/>
    <xdr:sp macro="" textlink="">
      <xdr:nvSpPr>
        <xdr:cNvPr id="634" name="【庁舎】&#10;一人当たり面積該当値テキスト">
          <a:extLst>
            <a:ext uri="{FF2B5EF4-FFF2-40B4-BE49-F238E27FC236}">
              <a16:creationId xmlns:a16="http://schemas.microsoft.com/office/drawing/2014/main" id="{0BDDDEC6-7CFF-4D0D-8E07-D305E2A103CD}"/>
            </a:ext>
          </a:extLst>
        </xdr:cNvPr>
        <xdr:cNvSpPr txBox="1"/>
      </xdr:nvSpPr>
      <xdr:spPr>
        <a:xfrm>
          <a:off x="22199600" y="1783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4445</xdr:rowOff>
    </xdr:from>
    <xdr:to>
      <xdr:col>112</xdr:col>
      <xdr:colOff>38100</xdr:colOff>
      <xdr:row>105</xdr:row>
      <xdr:rowOff>106045</xdr:rowOff>
    </xdr:to>
    <xdr:sp macro="" textlink="">
      <xdr:nvSpPr>
        <xdr:cNvPr id="635" name="楕円 634">
          <a:extLst>
            <a:ext uri="{FF2B5EF4-FFF2-40B4-BE49-F238E27FC236}">
              <a16:creationId xmlns:a16="http://schemas.microsoft.com/office/drawing/2014/main" id="{2E9966A7-4126-4EEA-90EB-9A6F9C6C104B}"/>
            </a:ext>
          </a:extLst>
        </xdr:cNvPr>
        <xdr:cNvSpPr/>
      </xdr:nvSpPr>
      <xdr:spPr>
        <a:xfrm>
          <a:off x="21272500" y="1800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28575</xdr:rowOff>
    </xdr:from>
    <xdr:to>
      <xdr:col>116</xdr:col>
      <xdr:colOff>63500</xdr:colOff>
      <xdr:row>105</xdr:row>
      <xdr:rowOff>55245</xdr:rowOff>
    </xdr:to>
    <xdr:cxnSp macro="">
      <xdr:nvCxnSpPr>
        <xdr:cNvPr id="636" name="直線コネクタ 635">
          <a:extLst>
            <a:ext uri="{FF2B5EF4-FFF2-40B4-BE49-F238E27FC236}">
              <a16:creationId xmlns:a16="http://schemas.microsoft.com/office/drawing/2014/main" id="{C72E410F-525A-4C65-A183-E832A08987E7}"/>
            </a:ext>
          </a:extLst>
        </xdr:cNvPr>
        <xdr:cNvCxnSpPr/>
      </xdr:nvCxnSpPr>
      <xdr:spPr>
        <a:xfrm flipV="1">
          <a:off x="21323300" y="1803082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31114</xdr:rowOff>
    </xdr:from>
    <xdr:to>
      <xdr:col>107</xdr:col>
      <xdr:colOff>101600</xdr:colOff>
      <xdr:row>105</xdr:row>
      <xdr:rowOff>132714</xdr:rowOff>
    </xdr:to>
    <xdr:sp macro="" textlink="">
      <xdr:nvSpPr>
        <xdr:cNvPr id="637" name="楕円 636">
          <a:extLst>
            <a:ext uri="{FF2B5EF4-FFF2-40B4-BE49-F238E27FC236}">
              <a16:creationId xmlns:a16="http://schemas.microsoft.com/office/drawing/2014/main" id="{C4052001-7594-46E8-9902-803F50E92079}"/>
            </a:ext>
          </a:extLst>
        </xdr:cNvPr>
        <xdr:cNvSpPr/>
      </xdr:nvSpPr>
      <xdr:spPr>
        <a:xfrm>
          <a:off x="20383500" y="1803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55245</xdr:rowOff>
    </xdr:from>
    <xdr:to>
      <xdr:col>111</xdr:col>
      <xdr:colOff>177800</xdr:colOff>
      <xdr:row>105</xdr:row>
      <xdr:rowOff>81914</xdr:rowOff>
    </xdr:to>
    <xdr:cxnSp macro="">
      <xdr:nvCxnSpPr>
        <xdr:cNvPr id="638" name="直線コネクタ 637">
          <a:extLst>
            <a:ext uri="{FF2B5EF4-FFF2-40B4-BE49-F238E27FC236}">
              <a16:creationId xmlns:a16="http://schemas.microsoft.com/office/drawing/2014/main" id="{09E7C61F-D138-45E1-827D-35CAF985E778}"/>
            </a:ext>
          </a:extLst>
        </xdr:cNvPr>
        <xdr:cNvCxnSpPr/>
      </xdr:nvCxnSpPr>
      <xdr:spPr>
        <a:xfrm flipV="1">
          <a:off x="20434300" y="1805749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57786</xdr:rowOff>
    </xdr:from>
    <xdr:to>
      <xdr:col>102</xdr:col>
      <xdr:colOff>165100</xdr:colOff>
      <xdr:row>105</xdr:row>
      <xdr:rowOff>159386</xdr:rowOff>
    </xdr:to>
    <xdr:sp macro="" textlink="">
      <xdr:nvSpPr>
        <xdr:cNvPr id="639" name="楕円 638">
          <a:extLst>
            <a:ext uri="{FF2B5EF4-FFF2-40B4-BE49-F238E27FC236}">
              <a16:creationId xmlns:a16="http://schemas.microsoft.com/office/drawing/2014/main" id="{4B3FD0A3-16DB-42AC-90F7-8FF61AC327F3}"/>
            </a:ext>
          </a:extLst>
        </xdr:cNvPr>
        <xdr:cNvSpPr/>
      </xdr:nvSpPr>
      <xdr:spPr>
        <a:xfrm>
          <a:off x="19494500" y="180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81914</xdr:rowOff>
    </xdr:from>
    <xdr:to>
      <xdr:col>107</xdr:col>
      <xdr:colOff>50800</xdr:colOff>
      <xdr:row>105</xdr:row>
      <xdr:rowOff>108586</xdr:rowOff>
    </xdr:to>
    <xdr:cxnSp macro="">
      <xdr:nvCxnSpPr>
        <xdr:cNvPr id="640" name="直線コネクタ 639">
          <a:extLst>
            <a:ext uri="{FF2B5EF4-FFF2-40B4-BE49-F238E27FC236}">
              <a16:creationId xmlns:a16="http://schemas.microsoft.com/office/drawing/2014/main" id="{F79E0ADD-7153-4AE4-9E49-056F8FC47B42}"/>
            </a:ext>
          </a:extLst>
        </xdr:cNvPr>
        <xdr:cNvCxnSpPr/>
      </xdr:nvCxnSpPr>
      <xdr:spPr>
        <a:xfrm flipV="1">
          <a:off x="19545300" y="1808416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80645</xdr:rowOff>
    </xdr:from>
    <xdr:to>
      <xdr:col>98</xdr:col>
      <xdr:colOff>38100</xdr:colOff>
      <xdr:row>106</xdr:row>
      <xdr:rowOff>10795</xdr:rowOff>
    </xdr:to>
    <xdr:sp macro="" textlink="">
      <xdr:nvSpPr>
        <xdr:cNvPr id="641" name="楕円 640">
          <a:extLst>
            <a:ext uri="{FF2B5EF4-FFF2-40B4-BE49-F238E27FC236}">
              <a16:creationId xmlns:a16="http://schemas.microsoft.com/office/drawing/2014/main" id="{572E74D9-A771-488F-9E53-DB276575A122}"/>
            </a:ext>
          </a:extLst>
        </xdr:cNvPr>
        <xdr:cNvSpPr/>
      </xdr:nvSpPr>
      <xdr:spPr>
        <a:xfrm>
          <a:off x="18605500" y="180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108586</xdr:rowOff>
    </xdr:from>
    <xdr:to>
      <xdr:col>102</xdr:col>
      <xdr:colOff>114300</xdr:colOff>
      <xdr:row>105</xdr:row>
      <xdr:rowOff>131445</xdr:rowOff>
    </xdr:to>
    <xdr:cxnSp macro="">
      <xdr:nvCxnSpPr>
        <xdr:cNvPr id="642" name="直線コネクタ 641">
          <a:extLst>
            <a:ext uri="{FF2B5EF4-FFF2-40B4-BE49-F238E27FC236}">
              <a16:creationId xmlns:a16="http://schemas.microsoft.com/office/drawing/2014/main" id="{B5478970-429D-4C90-A70C-F79E45F08ED4}"/>
            </a:ext>
          </a:extLst>
        </xdr:cNvPr>
        <xdr:cNvCxnSpPr/>
      </xdr:nvCxnSpPr>
      <xdr:spPr>
        <a:xfrm flipV="1">
          <a:off x="18656300" y="1811083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643" name="n_1aveValue【庁舎】&#10;一人当たり面積">
          <a:extLst>
            <a:ext uri="{FF2B5EF4-FFF2-40B4-BE49-F238E27FC236}">
              <a16:creationId xmlns:a16="http://schemas.microsoft.com/office/drawing/2014/main" id="{C8C677F4-E4CB-4BE2-8DE8-946FF410D879}"/>
            </a:ext>
          </a:extLst>
        </xdr:cNvPr>
        <xdr:cNvSpPr txBox="1"/>
      </xdr:nvSpPr>
      <xdr:spPr>
        <a:xfrm>
          <a:off x="21075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644" name="n_2aveValue【庁舎】&#10;一人当たり面積">
          <a:extLst>
            <a:ext uri="{FF2B5EF4-FFF2-40B4-BE49-F238E27FC236}">
              <a16:creationId xmlns:a16="http://schemas.microsoft.com/office/drawing/2014/main" id="{7C0E694C-56F8-41AB-BD75-F51DEBDD67C3}"/>
            </a:ext>
          </a:extLst>
        </xdr:cNvPr>
        <xdr:cNvSpPr txBox="1"/>
      </xdr:nvSpPr>
      <xdr:spPr>
        <a:xfrm>
          <a:off x="20199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645" name="n_3aveValue【庁舎】&#10;一人当たり面積">
          <a:extLst>
            <a:ext uri="{FF2B5EF4-FFF2-40B4-BE49-F238E27FC236}">
              <a16:creationId xmlns:a16="http://schemas.microsoft.com/office/drawing/2014/main" id="{61143FAF-EEB4-498C-9A2E-E8AD8DDD602D}"/>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646" name="n_4aveValue【庁舎】&#10;一人当たり面積">
          <a:extLst>
            <a:ext uri="{FF2B5EF4-FFF2-40B4-BE49-F238E27FC236}">
              <a16:creationId xmlns:a16="http://schemas.microsoft.com/office/drawing/2014/main" id="{608ECE63-FD85-45D4-9455-31B473A4C29F}"/>
            </a:ext>
          </a:extLst>
        </xdr:cNvPr>
        <xdr:cNvSpPr txBox="1"/>
      </xdr:nvSpPr>
      <xdr:spPr>
        <a:xfrm>
          <a:off x="18421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122572</xdr:rowOff>
    </xdr:from>
    <xdr:ext cx="469744" cy="259045"/>
    <xdr:sp macro="" textlink="">
      <xdr:nvSpPr>
        <xdr:cNvPr id="647" name="n_1mainValue【庁舎】&#10;一人当たり面積">
          <a:extLst>
            <a:ext uri="{FF2B5EF4-FFF2-40B4-BE49-F238E27FC236}">
              <a16:creationId xmlns:a16="http://schemas.microsoft.com/office/drawing/2014/main" id="{37781184-9B17-4C43-B33A-14792C7D4F53}"/>
            </a:ext>
          </a:extLst>
        </xdr:cNvPr>
        <xdr:cNvSpPr txBox="1"/>
      </xdr:nvSpPr>
      <xdr:spPr>
        <a:xfrm>
          <a:off x="21075727" y="1778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149241</xdr:rowOff>
    </xdr:from>
    <xdr:ext cx="469744" cy="259045"/>
    <xdr:sp macro="" textlink="">
      <xdr:nvSpPr>
        <xdr:cNvPr id="648" name="n_2mainValue【庁舎】&#10;一人当たり面積">
          <a:extLst>
            <a:ext uri="{FF2B5EF4-FFF2-40B4-BE49-F238E27FC236}">
              <a16:creationId xmlns:a16="http://schemas.microsoft.com/office/drawing/2014/main" id="{0D1EFEC2-C4C3-4C42-A058-F59DA7FB61FE}"/>
            </a:ext>
          </a:extLst>
        </xdr:cNvPr>
        <xdr:cNvSpPr txBox="1"/>
      </xdr:nvSpPr>
      <xdr:spPr>
        <a:xfrm>
          <a:off x="20199427" y="17808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4463</xdr:rowOff>
    </xdr:from>
    <xdr:ext cx="469744" cy="259045"/>
    <xdr:sp macro="" textlink="">
      <xdr:nvSpPr>
        <xdr:cNvPr id="649" name="n_3mainValue【庁舎】&#10;一人当たり面積">
          <a:extLst>
            <a:ext uri="{FF2B5EF4-FFF2-40B4-BE49-F238E27FC236}">
              <a16:creationId xmlns:a16="http://schemas.microsoft.com/office/drawing/2014/main" id="{EED45913-0DF8-44F1-8E25-BBC43F3A245C}"/>
            </a:ext>
          </a:extLst>
        </xdr:cNvPr>
        <xdr:cNvSpPr txBox="1"/>
      </xdr:nvSpPr>
      <xdr:spPr>
        <a:xfrm>
          <a:off x="19310427" y="1783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27322</xdr:rowOff>
    </xdr:from>
    <xdr:ext cx="469744" cy="259045"/>
    <xdr:sp macro="" textlink="">
      <xdr:nvSpPr>
        <xdr:cNvPr id="650" name="n_4mainValue【庁舎】&#10;一人当たり面積">
          <a:extLst>
            <a:ext uri="{FF2B5EF4-FFF2-40B4-BE49-F238E27FC236}">
              <a16:creationId xmlns:a16="http://schemas.microsoft.com/office/drawing/2014/main" id="{00002829-3943-4531-B227-11224C12334A}"/>
            </a:ext>
          </a:extLst>
        </xdr:cNvPr>
        <xdr:cNvSpPr txBox="1"/>
      </xdr:nvSpPr>
      <xdr:spPr>
        <a:xfrm>
          <a:off x="18421427" y="17858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1" name="正方形/長方形 650">
          <a:extLst>
            <a:ext uri="{FF2B5EF4-FFF2-40B4-BE49-F238E27FC236}">
              <a16:creationId xmlns:a16="http://schemas.microsoft.com/office/drawing/2014/main" id="{DE266A24-04B6-4953-B885-7BFDC23FF34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2" name="正方形/長方形 651">
          <a:extLst>
            <a:ext uri="{FF2B5EF4-FFF2-40B4-BE49-F238E27FC236}">
              <a16:creationId xmlns:a16="http://schemas.microsoft.com/office/drawing/2014/main" id="{75B70762-A31E-46BB-8F59-CA8DD4A21D6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3" name="テキスト ボックス 652">
          <a:extLst>
            <a:ext uri="{FF2B5EF4-FFF2-40B4-BE49-F238E27FC236}">
              <a16:creationId xmlns:a16="http://schemas.microsoft.com/office/drawing/2014/main" id="{1702D0BB-0547-41C7-8483-708ECC34199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類似団体と比較して特に有形固定資産減価償却率が高くなっている施設は、体育館・プール、福祉施設、庁舎である。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庁舎は、トイレ改修等により、前年度の</a:t>
          </a:r>
          <a:r>
            <a:rPr kumimoji="1" lang="en-US" altLang="ja-JP" sz="1300">
              <a:latin typeface="ＭＳ Ｐゴシック" panose="020B0600070205080204" pitchFamily="50" charset="-128"/>
              <a:ea typeface="ＭＳ Ｐゴシック" panose="020B0600070205080204" pitchFamily="50" charset="-128"/>
            </a:rPr>
            <a:t>80.4</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76.6</a:t>
          </a:r>
          <a:r>
            <a:rPr kumimoji="1" lang="ja-JP" altLang="en-US" sz="1300">
              <a:latin typeface="ＭＳ Ｐゴシック" panose="020B0600070205080204" pitchFamily="50" charset="-128"/>
              <a:ea typeface="ＭＳ Ｐゴシック" panose="020B0600070205080204" pitchFamily="50" charset="-128"/>
            </a:rPr>
            <a:t>％に低下したものの、引き続き全国平均及び熊本県平均を上回っており、個別計画に基づき、老朽化対策に取り組んでいくこととしている。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今後も施設の状態や利用状況を踏まえ、計画的な改修・更新に取り組んでいく。</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SKT1528/Desktop/R8.8.18&#65288;9.11&#12294;&#20999;&#65289;&#20196;&#21644;&#65302;&#24180;&#24230;&#36001;&#25919;&#29366;&#27841;&#36039;&#26009;&#38598;&#12398;&#20316;&#25104;&#12395;&#12388;&#12356;&#12390;&#65288;&#65298;&#22238;&#30446;&#12539;&#22320;&#26041;&#20844;&#20250;&#35336;&#38306;&#20418;&#65289;/04_&#25552;&#20986;/&#65288;&#30476;&#12408;&#22238;&#31572;&#65289;&#12304;&#36001;&#25919;&#29366;&#27841;&#36039;&#26009;&#38598;&#12305;_434825_&#33446;&#21271;&#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54.4</v>
          </cell>
          <cell r="BX53">
            <v>56</v>
          </cell>
          <cell r="CF53">
            <v>56.7</v>
          </cell>
          <cell r="CN53">
            <v>57.8</v>
          </cell>
          <cell r="CV53">
            <v>58.7</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row>
        <row r="75">
          <cell r="BP75">
            <v>4</v>
          </cell>
          <cell r="BX75">
            <v>4.3</v>
          </cell>
          <cell r="CF75">
            <v>4.5999999999999996</v>
          </cell>
          <cell r="CN75">
            <v>4.9000000000000004</v>
          </cell>
          <cell r="CV75">
            <v>5.0999999999999996</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14042273</v>
      </c>
      <c r="BO4" s="449"/>
      <c r="BP4" s="449"/>
      <c r="BQ4" s="449"/>
      <c r="BR4" s="449"/>
      <c r="BS4" s="449"/>
      <c r="BT4" s="449"/>
      <c r="BU4" s="450"/>
      <c r="BV4" s="448">
        <v>15028088</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5.9</v>
      </c>
      <c r="CU4" s="589"/>
      <c r="CV4" s="589"/>
      <c r="CW4" s="589"/>
      <c r="CX4" s="589"/>
      <c r="CY4" s="589"/>
      <c r="CZ4" s="589"/>
      <c r="DA4" s="590"/>
      <c r="DB4" s="588">
        <v>13.8</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13610684</v>
      </c>
      <c r="BO5" s="420"/>
      <c r="BP5" s="420"/>
      <c r="BQ5" s="420"/>
      <c r="BR5" s="420"/>
      <c r="BS5" s="420"/>
      <c r="BT5" s="420"/>
      <c r="BU5" s="421"/>
      <c r="BV5" s="419">
        <v>14074792</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92.5</v>
      </c>
      <c r="CU5" s="417"/>
      <c r="CV5" s="417"/>
      <c r="CW5" s="417"/>
      <c r="CX5" s="417"/>
      <c r="CY5" s="417"/>
      <c r="CZ5" s="417"/>
      <c r="DA5" s="418"/>
      <c r="DB5" s="416">
        <v>89.5</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431589</v>
      </c>
      <c r="BO6" s="420"/>
      <c r="BP6" s="420"/>
      <c r="BQ6" s="420"/>
      <c r="BR6" s="420"/>
      <c r="BS6" s="420"/>
      <c r="BT6" s="420"/>
      <c r="BU6" s="421"/>
      <c r="BV6" s="419">
        <v>953296</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92.7</v>
      </c>
      <c r="CU6" s="563"/>
      <c r="CV6" s="563"/>
      <c r="CW6" s="563"/>
      <c r="CX6" s="563"/>
      <c r="CY6" s="563"/>
      <c r="CZ6" s="563"/>
      <c r="DA6" s="564"/>
      <c r="DB6" s="562">
        <v>90</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40246</v>
      </c>
      <c r="BO7" s="420"/>
      <c r="BP7" s="420"/>
      <c r="BQ7" s="420"/>
      <c r="BR7" s="420"/>
      <c r="BS7" s="420"/>
      <c r="BT7" s="420"/>
      <c r="BU7" s="421"/>
      <c r="BV7" s="419">
        <v>64255</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6611251</v>
      </c>
      <c r="CU7" s="420"/>
      <c r="CV7" s="420"/>
      <c r="CW7" s="420"/>
      <c r="CX7" s="420"/>
      <c r="CY7" s="420"/>
      <c r="CZ7" s="420"/>
      <c r="DA7" s="421"/>
      <c r="DB7" s="419">
        <v>6434184</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391343</v>
      </c>
      <c r="BO8" s="420"/>
      <c r="BP8" s="420"/>
      <c r="BQ8" s="420"/>
      <c r="BR8" s="420"/>
      <c r="BS8" s="420"/>
      <c r="BT8" s="420"/>
      <c r="BU8" s="421"/>
      <c r="BV8" s="419">
        <v>889041</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0.36</v>
      </c>
      <c r="CU8" s="523"/>
      <c r="CV8" s="523"/>
      <c r="CW8" s="523"/>
      <c r="CX8" s="523"/>
      <c r="CY8" s="523"/>
      <c r="CZ8" s="523"/>
      <c r="DA8" s="524"/>
      <c r="DB8" s="522">
        <v>0.35</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15681</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-497698</v>
      </c>
      <c r="BO9" s="420"/>
      <c r="BP9" s="420"/>
      <c r="BQ9" s="420"/>
      <c r="BR9" s="420"/>
      <c r="BS9" s="420"/>
      <c r="BT9" s="420"/>
      <c r="BU9" s="421"/>
      <c r="BV9" s="419">
        <v>115596</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13.2</v>
      </c>
      <c r="CU9" s="417"/>
      <c r="CV9" s="417"/>
      <c r="CW9" s="417"/>
      <c r="CX9" s="417"/>
      <c r="CY9" s="417"/>
      <c r="CZ9" s="417"/>
      <c r="DA9" s="418"/>
      <c r="DB9" s="416">
        <v>12</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17661</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770</v>
      </c>
      <c r="BO10" s="420"/>
      <c r="BP10" s="420"/>
      <c r="BQ10" s="420"/>
      <c r="BR10" s="420"/>
      <c r="BS10" s="420"/>
      <c r="BT10" s="420"/>
      <c r="BU10" s="421"/>
      <c r="BV10" s="419">
        <v>597</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14877</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14799</v>
      </c>
      <c r="S13" s="507"/>
      <c r="T13" s="507"/>
      <c r="U13" s="507"/>
      <c r="V13" s="508"/>
      <c r="W13" s="509" t="s">
        <v>131</v>
      </c>
      <c r="X13" s="405"/>
      <c r="Y13" s="405"/>
      <c r="Z13" s="405"/>
      <c r="AA13" s="405"/>
      <c r="AB13" s="406"/>
      <c r="AC13" s="372">
        <v>1080</v>
      </c>
      <c r="AD13" s="373"/>
      <c r="AE13" s="373"/>
      <c r="AF13" s="373"/>
      <c r="AG13" s="374"/>
      <c r="AH13" s="372">
        <v>1224</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-496928</v>
      </c>
      <c r="BO13" s="420"/>
      <c r="BP13" s="420"/>
      <c r="BQ13" s="420"/>
      <c r="BR13" s="420"/>
      <c r="BS13" s="420"/>
      <c r="BT13" s="420"/>
      <c r="BU13" s="421"/>
      <c r="BV13" s="419">
        <v>116193</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5.0999999999999996</v>
      </c>
      <c r="CU13" s="417"/>
      <c r="CV13" s="417"/>
      <c r="CW13" s="417"/>
      <c r="CX13" s="417"/>
      <c r="CY13" s="417"/>
      <c r="CZ13" s="417"/>
      <c r="DA13" s="418"/>
      <c r="DB13" s="416">
        <v>4.9000000000000004</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15284</v>
      </c>
      <c r="S14" s="507"/>
      <c r="T14" s="507"/>
      <c r="U14" s="507"/>
      <c r="V14" s="508"/>
      <c r="W14" s="510"/>
      <c r="X14" s="408"/>
      <c r="Y14" s="408"/>
      <c r="Z14" s="408"/>
      <c r="AA14" s="408"/>
      <c r="AB14" s="409"/>
      <c r="AC14" s="499">
        <v>15.3</v>
      </c>
      <c r="AD14" s="500"/>
      <c r="AE14" s="500"/>
      <c r="AF14" s="500"/>
      <c r="AG14" s="501"/>
      <c r="AH14" s="499">
        <v>15.5</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15221</v>
      </c>
      <c r="S15" s="507"/>
      <c r="T15" s="507"/>
      <c r="U15" s="507"/>
      <c r="V15" s="508"/>
      <c r="W15" s="509" t="s">
        <v>137</v>
      </c>
      <c r="X15" s="405"/>
      <c r="Y15" s="405"/>
      <c r="Z15" s="405"/>
      <c r="AA15" s="405"/>
      <c r="AB15" s="406"/>
      <c r="AC15" s="372">
        <v>1616</v>
      </c>
      <c r="AD15" s="373"/>
      <c r="AE15" s="373"/>
      <c r="AF15" s="373"/>
      <c r="AG15" s="374"/>
      <c r="AH15" s="372">
        <v>1804</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2213929</v>
      </c>
      <c r="BO15" s="449"/>
      <c r="BP15" s="449"/>
      <c r="BQ15" s="449"/>
      <c r="BR15" s="449"/>
      <c r="BS15" s="449"/>
      <c r="BT15" s="449"/>
      <c r="BU15" s="450"/>
      <c r="BV15" s="448">
        <v>2122477</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22.9</v>
      </c>
      <c r="AD16" s="500"/>
      <c r="AE16" s="500"/>
      <c r="AF16" s="500"/>
      <c r="AG16" s="501"/>
      <c r="AH16" s="499">
        <v>22.9</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6027505</v>
      </c>
      <c r="BO16" s="420"/>
      <c r="BP16" s="420"/>
      <c r="BQ16" s="420"/>
      <c r="BR16" s="420"/>
      <c r="BS16" s="420"/>
      <c r="BT16" s="420"/>
      <c r="BU16" s="421"/>
      <c r="BV16" s="419">
        <v>5853782</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4351</v>
      </c>
      <c r="AD17" s="373"/>
      <c r="AE17" s="373"/>
      <c r="AF17" s="373"/>
      <c r="AG17" s="374"/>
      <c r="AH17" s="372">
        <v>4845</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2783045</v>
      </c>
      <c r="BO17" s="420"/>
      <c r="BP17" s="420"/>
      <c r="BQ17" s="420"/>
      <c r="BR17" s="420"/>
      <c r="BS17" s="420"/>
      <c r="BT17" s="420"/>
      <c r="BU17" s="421"/>
      <c r="BV17" s="419">
        <v>2670661</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234.01</v>
      </c>
      <c r="M18" s="472"/>
      <c r="N18" s="472"/>
      <c r="O18" s="472"/>
      <c r="P18" s="472"/>
      <c r="Q18" s="472"/>
      <c r="R18" s="473"/>
      <c r="S18" s="473"/>
      <c r="T18" s="473"/>
      <c r="U18" s="473"/>
      <c r="V18" s="474"/>
      <c r="W18" s="490"/>
      <c r="X18" s="491"/>
      <c r="Y18" s="491"/>
      <c r="Z18" s="491"/>
      <c r="AA18" s="491"/>
      <c r="AB18" s="515"/>
      <c r="AC18" s="389">
        <v>61.7</v>
      </c>
      <c r="AD18" s="390"/>
      <c r="AE18" s="390"/>
      <c r="AF18" s="390"/>
      <c r="AG18" s="475"/>
      <c r="AH18" s="389">
        <v>61.5</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6225740</v>
      </c>
      <c r="BO18" s="420"/>
      <c r="BP18" s="420"/>
      <c r="BQ18" s="420"/>
      <c r="BR18" s="420"/>
      <c r="BS18" s="420"/>
      <c r="BT18" s="420"/>
      <c r="BU18" s="421"/>
      <c r="BV18" s="419">
        <v>5877415</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67</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8625033</v>
      </c>
      <c r="BO19" s="420"/>
      <c r="BP19" s="420"/>
      <c r="BQ19" s="420"/>
      <c r="BR19" s="420"/>
      <c r="BS19" s="420"/>
      <c r="BT19" s="420"/>
      <c r="BU19" s="421"/>
      <c r="BV19" s="419">
        <v>8970638</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5996</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13670358</v>
      </c>
      <c r="BO22" s="449"/>
      <c r="BP22" s="449"/>
      <c r="BQ22" s="449"/>
      <c r="BR22" s="449"/>
      <c r="BS22" s="449"/>
      <c r="BT22" s="449"/>
      <c r="BU22" s="450"/>
      <c r="BV22" s="448">
        <v>13580214</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12740143</v>
      </c>
      <c r="BO23" s="420"/>
      <c r="BP23" s="420"/>
      <c r="BQ23" s="420"/>
      <c r="BR23" s="420"/>
      <c r="BS23" s="420"/>
      <c r="BT23" s="420"/>
      <c r="BU23" s="421"/>
      <c r="BV23" s="419">
        <v>12541262</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7980</v>
      </c>
      <c r="R24" s="373"/>
      <c r="S24" s="373"/>
      <c r="T24" s="373"/>
      <c r="U24" s="373"/>
      <c r="V24" s="374"/>
      <c r="W24" s="462"/>
      <c r="X24" s="399"/>
      <c r="Y24" s="400"/>
      <c r="Z24" s="375" t="s">
        <v>162</v>
      </c>
      <c r="AA24" s="376"/>
      <c r="AB24" s="376"/>
      <c r="AC24" s="376"/>
      <c r="AD24" s="376"/>
      <c r="AE24" s="376"/>
      <c r="AF24" s="376"/>
      <c r="AG24" s="377"/>
      <c r="AH24" s="372">
        <v>193</v>
      </c>
      <c r="AI24" s="373"/>
      <c r="AJ24" s="373"/>
      <c r="AK24" s="373"/>
      <c r="AL24" s="374"/>
      <c r="AM24" s="372">
        <v>588457</v>
      </c>
      <c r="AN24" s="373"/>
      <c r="AO24" s="373"/>
      <c r="AP24" s="373"/>
      <c r="AQ24" s="373"/>
      <c r="AR24" s="374"/>
      <c r="AS24" s="372">
        <v>3049</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10946598</v>
      </c>
      <c r="BO24" s="420"/>
      <c r="BP24" s="420"/>
      <c r="BQ24" s="420"/>
      <c r="BR24" s="420"/>
      <c r="BS24" s="420"/>
      <c r="BT24" s="420"/>
      <c r="BU24" s="421"/>
      <c r="BV24" s="419">
        <v>10529594</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6030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552582</v>
      </c>
      <c r="BO25" s="449"/>
      <c r="BP25" s="449"/>
      <c r="BQ25" s="449"/>
      <c r="BR25" s="449"/>
      <c r="BS25" s="449"/>
      <c r="BT25" s="449"/>
      <c r="BU25" s="450"/>
      <c r="BV25" s="448">
        <v>843709</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5430</v>
      </c>
      <c r="R26" s="373"/>
      <c r="S26" s="373"/>
      <c r="T26" s="373"/>
      <c r="U26" s="373"/>
      <c r="V26" s="374"/>
      <c r="W26" s="462"/>
      <c r="X26" s="399"/>
      <c r="Y26" s="400"/>
      <c r="Z26" s="375" t="s">
        <v>168</v>
      </c>
      <c r="AA26" s="430"/>
      <c r="AB26" s="430"/>
      <c r="AC26" s="430"/>
      <c r="AD26" s="430"/>
      <c r="AE26" s="430"/>
      <c r="AF26" s="430"/>
      <c r="AG26" s="431"/>
      <c r="AH26" s="372">
        <v>13</v>
      </c>
      <c r="AI26" s="373"/>
      <c r="AJ26" s="373"/>
      <c r="AK26" s="373"/>
      <c r="AL26" s="374"/>
      <c r="AM26" s="372">
        <v>30615</v>
      </c>
      <c r="AN26" s="373"/>
      <c r="AO26" s="373"/>
      <c r="AP26" s="373"/>
      <c r="AQ26" s="373"/>
      <c r="AR26" s="374"/>
      <c r="AS26" s="372">
        <v>2355</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3250</v>
      </c>
      <c r="R27" s="373"/>
      <c r="S27" s="373"/>
      <c r="T27" s="373"/>
      <c r="U27" s="373"/>
      <c r="V27" s="374"/>
      <c r="W27" s="462"/>
      <c r="X27" s="399"/>
      <c r="Y27" s="400"/>
      <c r="Z27" s="375" t="s">
        <v>171</v>
      </c>
      <c r="AA27" s="376"/>
      <c r="AB27" s="376"/>
      <c r="AC27" s="376"/>
      <c r="AD27" s="376"/>
      <c r="AE27" s="376"/>
      <c r="AF27" s="376"/>
      <c r="AG27" s="377"/>
      <c r="AH27" s="372">
        <v>1</v>
      </c>
      <c r="AI27" s="373"/>
      <c r="AJ27" s="373"/>
      <c r="AK27" s="373"/>
      <c r="AL27" s="374"/>
      <c r="AM27" s="372" t="s">
        <v>172</v>
      </c>
      <c r="AN27" s="373"/>
      <c r="AO27" s="373"/>
      <c r="AP27" s="373"/>
      <c r="AQ27" s="373"/>
      <c r="AR27" s="374"/>
      <c r="AS27" s="372" t="s">
        <v>172</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v>100000</v>
      </c>
      <c r="BO27" s="454"/>
      <c r="BP27" s="454"/>
      <c r="BQ27" s="454"/>
      <c r="BR27" s="454"/>
      <c r="BS27" s="454"/>
      <c r="BT27" s="454"/>
      <c r="BU27" s="455"/>
      <c r="BV27" s="453">
        <v>100000</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174</v>
      </c>
      <c r="F28" s="376"/>
      <c r="G28" s="376"/>
      <c r="H28" s="376"/>
      <c r="I28" s="376"/>
      <c r="J28" s="376"/>
      <c r="K28" s="377"/>
      <c r="L28" s="372">
        <v>1</v>
      </c>
      <c r="M28" s="373"/>
      <c r="N28" s="373"/>
      <c r="O28" s="373"/>
      <c r="P28" s="374"/>
      <c r="Q28" s="372">
        <v>2680</v>
      </c>
      <c r="R28" s="373"/>
      <c r="S28" s="373"/>
      <c r="T28" s="373"/>
      <c r="U28" s="373"/>
      <c r="V28" s="374"/>
      <c r="W28" s="462"/>
      <c r="X28" s="399"/>
      <c r="Y28" s="400"/>
      <c r="Z28" s="375" t="s">
        <v>175</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1421463</v>
      </c>
      <c r="BO28" s="449"/>
      <c r="BP28" s="449"/>
      <c r="BQ28" s="449"/>
      <c r="BR28" s="449"/>
      <c r="BS28" s="449"/>
      <c r="BT28" s="449"/>
      <c r="BU28" s="450"/>
      <c r="BV28" s="448">
        <v>1420694</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177</v>
      </c>
      <c r="F29" s="376"/>
      <c r="G29" s="376"/>
      <c r="H29" s="376"/>
      <c r="I29" s="376"/>
      <c r="J29" s="376"/>
      <c r="K29" s="377"/>
      <c r="L29" s="372">
        <v>12</v>
      </c>
      <c r="M29" s="373"/>
      <c r="N29" s="373"/>
      <c r="O29" s="373"/>
      <c r="P29" s="374"/>
      <c r="Q29" s="372">
        <v>2440</v>
      </c>
      <c r="R29" s="373"/>
      <c r="S29" s="373"/>
      <c r="T29" s="373"/>
      <c r="U29" s="373"/>
      <c r="V29" s="374"/>
      <c r="W29" s="463"/>
      <c r="X29" s="464"/>
      <c r="Y29" s="465"/>
      <c r="Z29" s="375" t="s">
        <v>178</v>
      </c>
      <c r="AA29" s="376"/>
      <c r="AB29" s="376"/>
      <c r="AC29" s="376"/>
      <c r="AD29" s="376"/>
      <c r="AE29" s="376"/>
      <c r="AF29" s="376"/>
      <c r="AG29" s="377"/>
      <c r="AH29" s="372">
        <v>194</v>
      </c>
      <c r="AI29" s="373"/>
      <c r="AJ29" s="373"/>
      <c r="AK29" s="373"/>
      <c r="AL29" s="374"/>
      <c r="AM29" s="372">
        <v>592274</v>
      </c>
      <c r="AN29" s="373"/>
      <c r="AO29" s="373"/>
      <c r="AP29" s="373"/>
      <c r="AQ29" s="373"/>
      <c r="AR29" s="374"/>
      <c r="AS29" s="372">
        <v>3053</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1601152</v>
      </c>
      <c r="BO29" s="420"/>
      <c r="BP29" s="420"/>
      <c r="BQ29" s="420"/>
      <c r="BR29" s="420"/>
      <c r="BS29" s="420"/>
      <c r="BT29" s="420"/>
      <c r="BU29" s="421"/>
      <c r="BV29" s="419">
        <v>1317852</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93.9</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3025303</v>
      </c>
      <c r="BO30" s="454"/>
      <c r="BP30" s="454"/>
      <c r="BQ30" s="454"/>
      <c r="BR30" s="454"/>
      <c r="BS30" s="454"/>
      <c r="BT30" s="454"/>
      <c r="BU30" s="455"/>
      <c r="BV30" s="453">
        <v>3056533</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4</v>
      </c>
      <c r="V34" s="367"/>
      <c r="W34" s="368" t="str">
        <f>IF('各会計、関係団体の財政状況及び健全化判断比率'!B28="","",'各会計、関係団体の財政状況及び健全化判断比率'!B28)</f>
        <v>国民健康保険事業特別会計</v>
      </c>
      <c r="X34" s="368"/>
      <c r="Y34" s="368"/>
      <c r="Z34" s="368"/>
      <c r="AA34" s="368"/>
      <c r="AB34" s="368"/>
      <c r="AC34" s="368"/>
      <c r="AD34" s="368"/>
      <c r="AE34" s="368"/>
      <c r="AF34" s="368"/>
      <c r="AG34" s="368"/>
      <c r="AH34" s="368"/>
      <c r="AI34" s="368"/>
      <c r="AJ34" s="368"/>
      <c r="AK34" s="368"/>
      <c r="AL34" s="169"/>
      <c r="AM34" s="367">
        <f>IF(AO34="","",MAX(C34:D43,U34:V43)+1)</f>
        <v>7</v>
      </c>
      <c r="AN34" s="367"/>
      <c r="AO34" s="368" t="str">
        <f>IF('各会計、関係団体の財政状況及び健全化判断比率'!B31="","",'各会計、関係団体の財政状況及び健全化判断比率'!B31)</f>
        <v>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10</v>
      </c>
      <c r="BX34" s="367"/>
      <c r="BY34" s="368" t="str">
        <f>IF('各会計、関係団体の財政状況及び健全化判断比率'!B68="","",'各会計、関係団体の財政状況及び健全化判断比率'!B68)</f>
        <v>熊本県市町村総合事務組合</v>
      </c>
      <c r="BZ34" s="368"/>
      <c r="CA34" s="368"/>
      <c r="CB34" s="368"/>
      <c r="CC34" s="368"/>
      <c r="CD34" s="368"/>
      <c r="CE34" s="368"/>
      <c r="CF34" s="368"/>
      <c r="CG34" s="368"/>
      <c r="CH34" s="368"/>
      <c r="CI34" s="368"/>
      <c r="CJ34" s="368"/>
      <c r="CK34" s="368"/>
      <c r="CL34" s="368"/>
      <c r="CM34" s="368"/>
      <c r="CN34" s="169"/>
      <c r="CO34" s="367">
        <f>IF(CQ34="","",MAX(C34:D43,U34:V43,AM34:AN43,BE34:BF43,BW34:BX43)+1)</f>
        <v>14</v>
      </c>
      <c r="CP34" s="367"/>
      <c r="CQ34" s="368" t="str">
        <f>IF('各会計、関係団体の財政状況及び健全化判断比率'!BS7="","",'各会計、関係団体の財政状況及び健全化判断比率'!BS7)</f>
        <v>御立岬</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f>IF(E35="","",C34+1)</f>
        <v>2</v>
      </c>
      <c r="D35" s="367"/>
      <c r="E35" s="368" t="str">
        <f>IF('各会計、関係団体の財政状況及び健全化判断比率'!B8="","",'各会計、関係団体の財政状況及び健全化判断比率'!B8)</f>
        <v>町有温泉事業特別会計</v>
      </c>
      <c r="F35" s="368"/>
      <c r="G35" s="368"/>
      <c r="H35" s="368"/>
      <c r="I35" s="368"/>
      <c r="J35" s="368"/>
      <c r="K35" s="368"/>
      <c r="L35" s="368"/>
      <c r="M35" s="368"/>
      <c r="N35" s="368"/>
      <c r="O35" s="368"/>
      <c r="P35" s="368"/>
      <c r="Q35" s="368"/>
      <c r="R35" s="368"/>
      <c r="S35" s="368"/>
      <c r="T35" s="169"/>
      <c r="U35" s="367">
        <f>IF(W35="","",U34+1)</f>
        <v>5</v>
      </c>
      <c r="V35" s="367"/>
      <c r="W35" s="368" t="str">
        <f>IF('各会計、関係団体の財政状況及び健全化判断比率'!B29="","",'各会計、関係団体の財政状況及び健全化判断比率'!B29)</f>
        <v>介護保険事業特別会計</v>
      </c>
      <c r="X35" s="368"/>
      <c r="Y35" s="368"/>
      <c r="Z35" s="368"/>
      <c r="AA35" s="368"/>
      <c r="AB35" s="368"/>
      <c r="AC35" s="368"/>
      <c r="AD35" s="368"/>
      <c r="AE35" s="368"/>
      <c r="AF35" s="368"/>
      <c r="AG35" s="368"/>
      <c r="AH35" s="368"/>
      <c r="AI35" s="368"/>
      <c r="AJ35" s="368"/>
      <c r="AK35" s="368"/>
      <c r="AL35" s="169"/>
      <c r="AM35" s="367">
        <f t="shared" ref="AM35:AM43" si="0">IF(AO35="","",AM34+1)</f>
        <v>8</v>
      </c>
      <c r="AN35" s="367"/>
      <c r="AO35" s="368" t="str">
        <f>IF('各会計、関係団体の財政状況及び健全化判断比率'!B32="","",'各会計、関係団体の財政状況及び健全化判断比率'!B32)</f>
        <v>農業集落排水事業会計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11</v>
      </c>
      <c r="BX35" s="367"/>
      <c r="BY35" s="368" t="str">
        <f>IF('各会計、関係団体の財政状況及び健全化判断比率'!B69="","",'各会計、関係団体の財政状況及び健全化判断比率'!B69)</f>
        <v>水俣芦北広域行政事務組合</v>
      </c>
      <c r="BZ35" s="368"/>
      <c r="CA35" s="368"/>
      <c r="CB35" s="368"/>
      <c r="CC35" s="368"/>
      <c r="CD35" s="368"/>
      <c r="CE35" s="368"/>
      <c r="CF35" s="368"/>
      <c r="CG35" s="368"/>
      <c r="CH35" s="368"/>
      <c r="CI35" s="368"/>
      <c r="CJ35" s="368"/>
      <c r="CK35" s="368"/>
      <c r="CL35" s="368"/>
      <c r="CM35" s="368"/>
      <c r="CN35" s="169"/>
      <c r="CO35" s="367">
        <f t="shared" ref="CO35:CO43" si="3">IF(CQ35="","",CO34+1)</f>
        <v>15</v>
      </c>
      <c r="CP35" s="367"/>
      <c r="CQ35" s="368" t="str">
        <f>IF('各会計、関係団体の財政状況及び健全化判断比率'!BS8="","",'各会計、関係団体の財政状況及び健全化判断比率'!BS8)</f>
        <v>あしきたマリンサービス</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f>IF(E36="","",C35+1)</f>
        <v>3</v>
      </c>
      <c r="D36" s="367"/>
      <c r="E36" s="368" t="str">
        <f>IF('各会計、関係団体の財政状況及び健全化判断比率'!B9="","",'各会計、関係団体の財政状況及び健全化判断比率'!B9)</f>
        <v>奨学資金貸付特別会計</v>
      </c>
      <c r="F36" s="368"/>
      <c r="G36" s="368"/>
      <c r="H36" s="368"/>
      <c r="I36" s="368"/>
      <c r="J36" s="368"/>
      <c r="K36" s="368"/>
      <c r="L36" s="368"/>
      <c r="M36" s="368"/>
      <c r="N36" s="368"/>
      <c r="O36" s="368"/>
      <c r="P36" s="368"/>
      <c r="Q36" s="368"/>
      <c r="R36" s="368"/>
      <c r="S36" s="368"/>
      <c r="T36" s="169"/>
      <c r="U36" s="367">
        <f t="shared" ref="U36:U43" si="4">IF(W36="","",U35+1)</f>
        <v>6</v>
      </c>
      <c r="V36" s="367"/>
      <c r="W36" s="368" t="str">
        <f>IF('各会計、関係団体の財政状況及び健全化判断比率'!B30="","",'各会計、関係団体の財政状況及び健全化判断比率'!B30)</f>
        <v>後期高齢者医療事業特別会計</v>
      </c>
      <c r="X36" s="368"/>
      <c r="Y36" s="368"/>
      <c r="Z36" s="368"/>
      <c r="AA36" s="368"/>
      <c r="AB36" s="368"/>
      <c r="AC36" s="368"/>
      <c r="AD36" s="368"/>
      <c r="AE36" s="368"/>
      <c r="AF36" s="368"/>
      <c r="AG36" s="368"/>
      <c r="AH36" s="368"/>
      <c r="AI36" s="368"/>
      <c r="AJ36" s="368"/>
      <c r="AK36" s="368"/>
      <c r="AL36" s="169"/>
      <c r="AM36" s="367">
        <f t="shared" si="0"/>
        <v>9</v>
      </c>
      <c r="AN36" s="367"/>
      <c r="AO36" s="368" t="str">
        <f>IF('各会計、関係団体の財政状況及び健全化判断比率'!B33="","",'各会計、関係団体の財政状況及び健全化判断比率'!B33)</f>
        <v>生活排水事業会計</v>
      </c>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12</v>
      </c>
      <c r="BX36" s="367"/>
      <c r="BY36" s="368" t="str">
        <f>IF('各会計、関係団体の財政状況及び健全化判断比率'!B70="","",'各会計、関係団体の財政状況及び健全化判断比率'!B70)</f>
        <v>熊本県後期高齢者医療広域連合（一般会計）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13</v>
      </c>
      <c r="BX37" s="367"/>
      <c r="BY37" s="368" t="str">
        <f>IF('各会計、関係団体の財政状況及び健全化判断比率'!B71="","",'各会計、関係団体の財政状況及び健全化判断比率'!B71)</f>
        <v>熊本県後期高齢者医療広域連合（後期高齢者医療特別会計）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d6sc2Jt6QuRMqfbt2qW+kpR+7F9VYmCZ5HYxWJOLmVFngPIKK48F+enoQL2exA524FrfKXFsVER8jv+54EpmqA==" saltValue="N+z8SGqtIesPTbfNOGwFq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208</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209</v>
      </c>
      <c r="S4" s="674"/>
      <c r="T4" s="674"/>
      <c r="U4" s="674"/>
      <c r="V4" s="674"/>
      <c r="W4" s="674"/>
      <c r="X4" s="674"/>
      <c r="Y4" s="675"/>
      <c r="Z4" s="673" t="s">
        <v>210</v>
      </c>
      <c r="AA4" s="674"/>
      <c r="AB4" s="674"/>
      <c r="AC4" s="675"/>
      <c r="AD4" s="673" t="s">
        <v>211</v>
      </c>
      <c r="AE4" s="674"/>
      <c r="AF4" s="674"/>
      <c r="AG4" s="674"/>
      <c r="AH4" s="674"/>
      <c r="AI4" s="674"/>
      <c r="AJ4" s="674"/>
      <c r="AK4" s="675"/>
      <c r="AL4" s="673" t="s">
        <v>210</v>
      </c>
      <c r="AM4" s="674"/>
      <c r="AN4" s="674"/>
      <c r="AO4" s="675"/>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3" t="s">
        <v>215</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216</v>
      </c>
      <c r="C5" s="680"/>
      <c r="D5" s="680"/>
      <c r="E5" s="680"/>
      <c r="F5" s="680"/>
      <c r="G5" s="680"/>
      <c r="H5" s="680"/>
      <c r="I5" s="680"/>
      <c r="J5" s="680"/>
      <c r="K5" s="680"/>
      <c r="L5" s="680"/>
      <c r="M5" s="680"/>
      <c r="N5" s="680"/>
      <c r="O5" s="680"/>
      <c r="P5" s="680"/>
      <c r="Q5" s="681"/>
      <c r="R5" s="676">
        <v>2091340</v>
      </c>
      <c r="S5" s="677"/>
      <c r="T5" s="677"/>
      <c r="U5" s="677"/>
      <c r="V5" s="677"/>
      <c r="W5" s="677"/>
      <c r="X5" s="677"/>
      <c r="Y5" s="702"/>
      <c r="Z5" s="715">
        <v>14.9</v>
      </c>
      <c r="AA5" s="715"/>
      <c r="AB5" s="715"/>
      <c r="AC5" s="715"/>
      <c r="AD5" s="716">
        <v>2091340</v>
      </c>
      <c r="AE5" s="716"/>
      <c r="AF5" s="716"/>
      <c r="AG5" s="716"/>
      <c r="AH5" s="716"/>
      <c r="AI5" s="716"/>
      <c r="AJ5" s="716"/>
      <c r="AK5" s="716"/>
      <c r="AL5" s="703">
        <v>31.1</v>
      </c>
      <c r="AM5" s="685"/>
      <c r="AN5" s="685"/>
      <c r="AO5" s="704"/>
      <c r="AP5" s="679" t="s">
        <v>217</v>
      </c>
      <c r="AQ5" s="680"/>
      <c r="AR5" s="680"/>
      <c r="AS5" s="680"/>
      <c r="AT5" s="680"/>
      <c r="AU5" s="680"/>
      <c r="AV5" s="680"/>
      <c r="AW5" s="680"/>
      <c r="AX5" s="680"/>
      <c r="AY5" s="680"/>
      <c r="AZ5" s="680"/>
      <c r="BA5" s="680"/>
      <c r="BB5" s="680"/>
      <c r="BC5" s="680"/>
      <c r="BD5" s="680"/>
      <c r="BE5" s="680"/>
      <c r="BF5" s="681"/>
      <c r="BG5" s="621">
        <v>2090817</v>
      </c>
      <c r="BH5" s="622"/>
      <c r="BI5" s="622"/>
      <c r="BJ5" s="622"/>
      <c r="BK5" s="622"/>
      <c r="BL5" s="622"/>
      <c r="BM5" s="622"/>
      <c r="BN5" s="623"/>
      <c r="BO5" s="659">
        <v>100</v>
      </c>
      <c r="BP5" s="659"/>
      <c r="BQ5" s="659"/>
      <c r="BR5" s="659"/>
      <c r="BS5" s="660" t="s">
        <v>122</v>
      </c>
      <c r="BT5" s="660"/>
      <c r="BU5" s="660"/>
      <c r="BV5" s="660"/>
      <c r="BW5" s="660"/>
      <c r="BX5" s="660"/>
      <c r="BY5" s="660"/>
      <c r="BZ5" s="660"/>
      <c r="CA5" s="660"/>
      <c r="CB5" s="700"/>
      <c r="CD5" s="673" t="s">
        <v>212</v>
      </c>
      <c r="CE5" s="674"/>
      <c r="CF5" s="674"/>
      <c r="CG5" s="674"/>
      <c r="CH5" s="674"/>
      <c r="CI5" s="674"/>
      <c r="CJ5" s="674"/>
      <c r="CK5" s="674"/>
      <c r="CL5" s="674"/>
      <c r="CM5" s="674"/>
      <c r="CN5" s="674"/>
      <c r="CO5" s="674"/>
      <c r="CP5" s="674"/>
      <c r="CQ5" s="675"/>
      <c r="CR5" s="673" t="s">
        <v>218</v>
      </c>
      <c r="CS5" s="674"/>
      <c r="CT5" s="674"/>
      <c r="CU5" s="674"/>
      <c r="CV5" s="674"/>
      <c r="CW5" s="674"/>
      <c r="CX5" s="674"/>
      <c r="CY5" s="675"/>
      <c r="CZ5" s="673" t="s">
        <v>210</v>
      </c>
      <c r="DA5" s="674"/>
      <c r="DB5" s="674"/>
      <c r="DC5" s="675"/>
      <c r="DD5" s="673" t="s">
        <v>219</v>
      </c>
      <c r="DE5" s="674"/>
      <c r="DF5" s="674"/>
      <c r="DG5" s="674"/>
      <c r="DH5" s="674"/>
      <c r="DI5" s="674"/>
      <c r="DJ5" s="674"/>
      <c r="DK5" s="674"/>
      <c r="DL5" s="674"/>
      <c r="DM5" s="674"/>
      <c r="DN5" s="674"/>
      <c r="DO5" s="674"/>
      <c r="DP5" s="675"/>
      <c r="DQ5" s="673" t="s">
        <v>220</v>
      </c>
      <c r="DR5" s="674"/>
      <c r="DS5" s="674"/>
      <c r="DT5" s="674"/>
      <c r="DU5" s="674"/>
      <c r="DV5" s="674"/>
      <c r="DW5" s="674"/>
      <c r="DX5" s="674"/>
      <c r="DY5" s="674"/>
      <c r="DZ5" s="674"/>
      <c r="EA5" s="674"/>
      <c r="EB5" s="674"/>
      <c r="EC5" s="675"/>
    </row>
    <row r="6" spans="2:143" ht="11.25" customHeight="1" x14ac:dyDescent="0.15">
      <c r="B6" s="618" t="s">
        <v>221</v>
      </c>
      <c r="C6" s="619"/>
      <c r="D6" s="619"/>
      <c r="E6" s="619"/>
      <c r="F6" s="619"/>
      <c r="G6" s="619"/>
      <c r="H6" s="619"/>
      <c r="I6" s="619"/>
      <c r="J6" s="619"/>
      <c r="K6" s="619"/>
      <c r="L6" s="619"/>
      <c r="M6" s="619"/>
      <c r="N6" s="619"/>
      <c r="O6" s="619"/>
      <c r="P6" s="619"/>
      <c r="Q6" s="620"/>
      <c r="R6" s="621">
        <v>166467</v>
      </c>
      <c r="S6" s="622"/>
      <c r="T6" s="622"/>
      <c r="U6" s="622"/>
      <c r="V6" s="622"/>
      <c r="W6" s="622"/>
      <c r="X6" s="622"/>
      <c r="Y6" s="623"/>
      <c r="Z6" s="659">
        <v>1.2</v>
      </c>
      <c r="AA6" s="659"/>
      <c r="AB6" s="659"/>
      <c r="AC6" s="659"/>
      <c r="AD6" s="660">
        <v>166467</v>
      </c>
      <c r="AE6" s="660"/>
      <c r="AF6" s="660"/>
      <c r="AG6" s="660"/>
      <c r="AH6" s="660"/>
      <c r="AI6" s="660"/>
      <c r="AJ6" s="660"/>
      <c r="AK6" s="660"/>
      <c r="AL6" s="624">
        <v>2.5</v>
      </c>
      <c r="AM6" s="625"/>
      <c r="AN6" s="625"/>
      <c r="AO6" s="661"/>
      <c r="AP6" s="618" t="s">
        <v>222</v>
      </c>
      <c r="AQ6" s="619"/>
      <c r="AR6" s="619"/>
      <c r="AS6" s="619"/>
      <c r="AT6" s="619"/>
      <c r="AU6" s="619"/>
      <c r="AV6" s="619"/>
      <c r="AW6" s="619"/>
      <c r="AX6" s="619"/>
      <c r="AY6" s="619"/>
      <c r="AZ6" s="619"/>
      <c r="BA6" s="619"/>
      <c r="BB6" s="619"/>
      <c r="BC6" s="619"/>
      <c r="BD6" s="619"/>
      <c r="BE6" s="619"/>
      <c r="BF6" s="620"/>
      <c r="BG6" s="621">
        <v>2090817</v>
      </c>
      <c r="BH6" s="622"/>
      <c r="BI6" s="622"/>
      <c r="BJ6" s="622"/>
      <c r="BK6" s="622"/>
      <c r="BL6" s="622"/>
      <c r="BM6" s="622"/>
      <c r="BN6" s="623"/>
      <c r="BO6" s="659">
        <v>100</v>
      </c>
      <c r="BP6" s="659"/>
      <c r="BQ6" s="659"/>
      <c r="BR6" s="659"/>
      <c r="BS6" s="660" t="s">
        <v>122</v>
      </c>
      <c r="BT6" s="660"/>
      <c r="BU6" s="660"/>
      <c r="BV6" s="660"/>
      <c r="BW6" s="660"/>
      <c r="BX6" s="660"/>
      <c r="BY6" s="660"/>
      <c r="BZ6" s="660"/>
      <c r="CA6" s="660"/>
      <c r="CB6" s="700"/>
      <c r="CD6" s="679" t="s">
        <v>223</v>
      </c>
      <c r="CE6" s="680"/>
      <c r="CF6" s="680"/>
      <c r="CG6" s="680"/>
      <c r="CH6" s="680"/>
      <c r="CI6" s="680"/>
      <c r="CJ6" s="680"/>
      <c r="CK6" s="680"/>
      <c r="CL6" s="680"/>
      <c r="CM6" s="680"/>
      <c r="CN6" s="680"/>
      <c r="CO6" s="680"/>
      <c r="CP6" s="680"/>
      <c r="CQ6" s="681"/>
      <c r="CR6" s="621">
        <v>105278</v>
      </c>
      <c r="CS6" s="622"/>
      <c r="CT6" s="622"/>
      <c r="CU6" s="622"/>
      <c r="CV6" s="622"/>
      <c r="CW6" s="622"/>
      <c r="CX6" s="622"/>
      <c r="CY6" s="623"/>
      <c r="CZ6" s="703">
        <v>0.8</v>
      </c>
      <c r="DA6" s="685"/>
      <c r="DB6" s="685"/>
      <c r="DC6" s="705"/>
      <c r="DD6" s="627" t="s">
        <v>122</v>
      </c>
      <c r="DE6" s="622"/>
      <c r="DF6" s="622"/>
      <c r="DG6" s="622"/>
      <c r="DH6" s="622"/>
      <c r="DI6" s="622"/>
      <c r="DJ6" s="622"/>
      <c r="DK6" s="622"/>
      <c r="DL6" s="622"/>
      <c r="DM6" s="622"/>
      <c r="DN6" s="622"/>
      <c r="DO6" s="622"/>
      <c r="DP6" s="623"/>
      <c r="DQ6" s="627">
        <v>105272</v>
      </c>
      <c r="DR6" s="622"/>
      <c r="DS6" s="622"/>
      <c r="DT6" s="622"/>
      <c r="DU6" s="622"/>
      <c r="DV6" s="622"/>
      <c r="DW6" s="622"/>
      <c r="DX6" s="622"/>
      <c r="DY6" s="622"/>
      <c r="DZ6" s="622"/>
      <c r="EA6" s="622"/>
      <c r="EB6" s="622"/>
      <c r="EC6" s="658"/>
    </row>
    <row r="7" spans="2:143" ht="11.25" customHeight="1" x14ac:dyDescent="0.15">
      <c r="B7" s="618" t="s">
        <v>224</v>
      </c>
      <c r="C7" s="619"/>
      <c r="D7" s="619"/>
      <c r="E7" s="619"/>
      <c r="F7" s="619"/>
      <c r="G7" s="619"/>
      <c r="H7" s="619"/>
      <c r="I7" s="619"/>
      <c r="J7" s="619"/>
      <c r="K7" s="619"/>
      <c r="L7" s="619"/>
      <c r="M7" s="619"/>
      <c r="N7" s="619"/>
      <c r="O7" s="619"/>
      <c r="P7" s="619"/>
      <c r="Q7" s="620"/>
      <c r="R7" s="621">
        <v>425</v>
      </c>
      <c r="S7" s="622"/>
      <c r="T7" s="622"/>
      <c r="U7" s="622"/>
      <c r="V7" s="622"/>
      <c r="W7" s="622"/>
      <c r="X7" s="622"/>
      <c r="Y7" s="623"/>
      <c r="Z7" s="659">
        <v>0</v>
      </c>
      <c r="AA7" s="659"/>
      <c r="AB7" s="659"/>
      <c r="AC7" s="659"/>
      <c r="AD7" s="660">
        <v>425</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498277</v>
      </c>
      <c r="BH7" s="622"/>
      <c r="BI7" s="622"/>
      <c r="BJ7" s="622"/>
      <c r="BK7" s="622"/>
      <c r="BL7" s="622"/>
      <c r="BM7" s="622"/>
      <c r="BN7" s="623"/>
      <c r="BO7" s="659">
        <v>23.8</v>
      </c>
      <c r="BP7" s="659"/>
      <c r="BQ7" s="659"/>
      <c r="BR7" s="659"/>
      <c r="BS7" s="660" t="s">
        <v>122</v>
      </c>
      <c r="BT7" s="660"/>
      <c r="BU7" s="660"/>
      <c r="BV7" s="660"/>
      <c r="BW7" s="660"/>
      <c r="BX7" s="660"/>
      <c r="BY7" s="660"/>
      <c r="BZ7" s="660"/>
      <c r="CA7" s="660"/>
      <c r="CB7" s="700"/>
      <c r="CD7" s="618" t="s">
        <v>226</v>
      </c>
      <c r="CE7" s="619"/>
      <c r="CF7" s="619"/>
      <c r="CG7" s="619"/>
      <c r="CH7" s="619"/>
      <c r="CI7" s="619"/>
      <c r="CJ7" s="619"/>
      <c r="CK7" s="619"/>
      <c r="CL7" s="619"/>
      <c r="CM7" s="619"/>
      <c r="CN7" s="619"/>
      <c r="CO7" s="619"/>
      <c r="CP7" s="619"/>
      <c r="CQ7" s="620"/>
      <c r="CR7" s="621">
        <v>1976789</v>
      </c>
      <c r="CS7" s="622"/>
      <c r="CT7" s="622"/>
      <c r="CU7" s="622"/>
      <c r="CV7" s="622"/>
      <c r="CW7" s="622"/>
      <c r="CX7" s="622"/>
      <c r="CY7" s="623"/>
      <c r="CZ7" s="659">
        <v>14.5</v>
      </c>
      <c r="DA7" s="659"/>
      <c r="DB7" s="659"/>
      <c r="DC7" s="659"/>
      <c r="DD7" s="627">
        <v>69347</v>
      </c>
      <c r="DE7" s="622"/>
      <c r="DF7" s="622"/>
      <c r="DG7" s="622"/>
      <c r="DH7" s="622"/>
      <c r="DI7" s="622"/>
      <c r="DJ7" s="622"/>
      <c r="DK7" s="622"/>
      <c r="DL7" s="622"/>
      <c r="DM7" s="622"/>
      <c r="DN7" s="622"/>
      <c r="DO7" s="622"/>
      <c r="DP7" s="623"/>
      <c r="DQ7" s="627">
        <v>1441719</v>
      </c>
      <c r="DR7" s="622"/>
      <c r="DS7" s="622"/>
      <c r="DT7" s="622"/>
      <c r="DU7" s="622"/>
      <c r="DV7" s="622"/>
      <c r="DW7" s="622"/>
      <c r="DX7" s="622"/>
      <c r="DY7" s="622"/>
      <c r="DZ7" s="622"/>
      <c r="EA7" s="622"/>
      <c r="EB7" s="622"/>
      <c r="EC7" s="658"/>
    </row>
    <row r="8" spans="2:143" ht="11.25" customHeight="1" x14ac:dyDescent="0.15">
      <c r="B8" s="618" t="s">
        <v>227</v>
      </c>
      <c r="C8" s="619"/>
      <c r="D8" s="619"/>
      <c r="E8" s="619"/>
      <c r="F8" s="619"/>
      <c r="G8" s="619"/>
      <c r="H8" s="619"/>
      <c r="I8" s="619"/>
      <c r="J8" s="619"/>
      <c r="K8" s="619"/>
      <c r="L8" s="619"/>
      <c r="M8" s="619"/>
      <c r="N8" s="619"/>
      <c r="O8" s="619"/>
      <c r="P8" s="619"/>
      <c r="Q8" s="620"/>
      <c r="R8" s="621">
        <v>5080</v>
      </c>
      <c r="S8" s="622"/>
      <c r="T8" s="622"/>
      <c r="U8" s="622"/>
      <c r="V8" s="622"/>
      <c r="W8" s="622"/>
      <c r="X8" s="622"/>
      <c r="Y8" s="623"/>
      <c r="Z8" s="659">
        <v>0</v>
      </c>
      <c r="AA8" s="659"/>
      <c r="AB8" s="659"/>
      <c r="AC8" s="659"/>
      <c r="AD8" s="660">
        <v>5080</v>
      </c>
      <c r="AE8" s="660"/>
      <c r="AF8" s="660"/>
      <c r="AG8" s="660"/>
      <c r="AH8" s="660"/>
      <c r="AI8" s="660"/>
      <c r="AJ8" s="660"/>
      <c r="AK8" s="660"/>
      <c r="AL8" s="624">
        <v>0.1</v>
      </c>
      <c r="AM8" s="625"/>
      <c r="AN8" s="625"/>
      <c r="AO8" s="661"/>
      <c r="AP8" s="618" t="s">
        <v>228</v>
      </c>
      <c r="AQ8" s="619"/>
      <c r="AR8" s="619"/>
      <c r="AS8" s="619"/>
      <c r="AT8" s="619"/>
      <c r="AU8" s="619"/>
      <c r="AV8" s="619"/>
      <c r="AW8" s="619"/>
      <c r="AX8" s="619"/>
      <c r="AY8" s="619"/>
      <c r="AZ8" s="619"/>
      <c r="BA8" s="619"/>
      <c r="BB8" s="619"/>
      <c r="BC8" s="619"/>
      <c r="BD8" s="619"/>
      <c r="BE8" s="619"/>
      <c r="BF8" s="620"/>
      <c r="BG8" s="621">
        <v>21057</v>
      </c>
      <c r="BH8" s="622"/>
      <c r="BI8" s="622"/>
      <c r="BJ8" s="622"/>
      <c r="BK8" s="622"/>
      <c r="BL8" s="622"/>
      <c r="BM8" s="622"/>
      <c r="BN8" s="623"/>
      <c r="BO8" s="659">
        <v>1</v>
      </c>
      <c r="BP8" s="659"/>
      <c r="BQ8" s="659"/>
      <c r="BR8" s="659"/>
      <c r="BS8" s="660" t="s">
        <v>122</v>
      </c>
      <c r="BT8" s="660"/>
      <c r="BU8" s="660"/>
      <c r="BV8" s="660"/>
      <c r="BW8" s="660"/>
      <c r="BX8" s="660"/>
      <c r="BY8" s="660"/>
      <c r="BZ8" s="660"/>
      <c r="CA8" s="660"/>
      <c r="CB8" s="700"/>
      <c r="CD8" s="618" t="s">
        <v>229</v>
      </c>
      <c r="CE8" s="619"/>
      <c r="CF8" s="619"/>
      <c r="CG8" s="619"/>
      <c r="CH8" s="619"/>
      <c r="CI8" s="619"/>
      <c r="CJ8" s="619"/>
      <c r="CK8" s="619"/>
      <c r="CL8" s="619"/>
      <c r="CM8" s="619"/>
      <c r="CN8" s="619"/>
      <c r="CO8" s="619"/>
      <c r="CP8" s="619"/>
      <c r="CQ8" s="620"/>
      <c r="CR8" s="621">
        <v>3480614</v>
      </c>
      <c r="CS8" s="622"/>
      <c r="CT8" s="622"/>
      <c r="CU8" s="622"/>
      <c r="CV8" s="622"/>
      <c r="CW8" s="622"/>
      <c r="CX8" s="622"/>
      <c r="CY8" s="623"/>
      <c r="CZ8" s="659">
        <v>25.6</v>
      </c>
      <c r="DA8" s="659"/>
      <c r="DB8" s="659"/>
      <c r="DC8" s="659"/>
      <c r="DD8" s="627">
        <v>1269</v>
      </c>
      <c r="DE8" s="622"/>
      <c r="DF8" s="622"/>
      <c r="DG8" s="622"/>
      <c r="DH8" s="622"/>
      <c r="DI8" s="622"/>
      <c r="DJ8" s="622"/>
      <c r="DK8" s="622"/>
      <c r="DL8" s="622"/>
      <c r="DM8" s="622"/>
      <c r="DN8" s="622"/>
      <c r="DO8" s="622"/>
      <c r="DP8" s="623"/>
      <c r="DQ8" s="627">
        <v>1982403</v>
      </c>
      <c r="DR8" s="622"/>
      <c r="DS8" s="622"/>
      <c r="DT8" s="622"/>
      <c r="DU8" s="622"/>
      <c r="DV8" s="622"/>
      <c r="DW8" s="622"/>
      <c r="DX8" s="622"/>
      <c r="DY8" s="622"/>
      <c r="DZ8" s="622"/>
      <c r="EA8" s="622"/>
      <c r="EB8" s="622"/>
      <c r="EC8" s="658"/>
    </row>
    <row r="9" spans="2:143" ht="11.25" customHeight="1" x14ac:dyDescent="0.15">
      <c r="B9" s="618" t="s">
        <v>230</v>
      </c>
      <c r="C9" s="619"/>
      <c r="D9" s="619"/>
      <c r="E9" s="619"/>
      <c r="F9" s="619"/>
      <c r="G9" s="619"/>
      <c r="H9" s="619"/>
      <c r="I9" s="619"/>
      <c r="J9" s="619"/>
      <c r="K9" s="619"/>
      <c r="L9" s="619"/>
      <c r="M9" s="619"/>
      <c r="N9" s="619"/>
      <c r="O9" s="619"/>
      <c r="P9" s="619"/>
      <c r="Q9" s="620"/>
      <c r="R9" s="621">
        <v>8566</v>
      </c>
      <c r="S9" s="622"/>
      <c r="T9" s="622"/>
      <c r="U9" s="622"/>
      <c r="V9" s="622"/>
      <c r="W9" s="622"/>
      <c r="X9" s="622"/>
      <c r="Y9" s="623"/>
      <c r="Z9" s="659">
        <v>0.1</v>
      </c>
      <c r="AA9" s="659"/>
      <c r="AB9" s="659"/>
      <c r="AC9" s="659"/>
      <c r="AD9" s="660">
        <v>8566</v>
      </c>
      <c r="AE9" s="660"/>
      <c r="AF9" s="660"/>
      <c r="AG9" s="660"/>
      <c r="AH9" s="660"/>
      <c r="AI9" s="660"/>
      <c r="AJ9" s="660"/>
      <c r="AK9" s="660"/>
      <c r="AL9" s="624">
        <v>0.1</v>
      </c>
      <c r="AM9" s="625"/>
      <c r="AN9" s="625"/>
      <c r="AO9" s="661"/>
      <c r="AP9" s="618" t="s">
        <v>231</v>
      </c>
      <c r="AQ9" s="619"/>
      <c r="AR9" s="619"/>
      <c r="AS9" s="619"/>
      <c r="AT9" s="619"/>
      <c r="AU9" s="619"/>
      <c r="AV9" s="619"/>
      <c r="AW9" s="619"/>
      <c r="AX9" s="619"/>
      <c r="AY9" s="619"/>
      <c r="AZ9" s="619"/>
      <c r="BA9" s="619"/>
      <c r="BB9" s="619"/>
      <c r="BC9" s="619"/>
      <c r="BD9" s="619"/>
      <c r="BE9" s="619"/>
      <c r="BF9" s="620"/>
      <c r="BG9" s="621">
        <v>415675</v>
      </c>
      <c r="BH9" s="622"/>
      <c r="BI9" s="622"/>
      <c r="BJ9" s="622"/>
      <c r="BK9" s="622"/>
      <c r="BL9" s="622"/>
      <c r="BM9" s="622"/>
      <c r="BN9" s="623"/>
      <c r="BO9" s="659">
        <v>19.899999999999999</v>
      </c>
      <c r="BP9" s="659"/>
      <c r="BQ9" s="659"/>
      <c r="BR9" s="659"/>
      <c r="BS9" s="660" t="s">
        <v>122</v>
      </c>
      <c r="BT9" s="660"/>
      <c r="BU9" s="660"/>
      <c r="BV9" s="660"/>
      <c r="BW9" s="660"/>
      <c r="BX9" s="660"/>
      <c r="BY9" s="660"/>
      <c r="BZ9" s="660"/>
      <c r="CA9" s="660"/>
      <c r="CB9" s="700"/>
      <c r="CD9" s="618" t="s">
        <v>232</v>
      </c>
      <c r="CE9" s="619"/>
      <c r="CF9" s="619"/>
      <c r="CG9" s="619"/>
      <c r="CH9" s="619"/>
      <c r="CI9" s="619"/>
      <c r="CJ9" s="619"/>
      <c r="CK9" s="619"/>
      <c r="CL9" s="619"/>
      <c r="CM9" s="619"/>
      <c r="CN9" s="619"/>
      <c r="CO9" s="619"/>
      <c r="CP9" s="619"/>
      <c r="CQ9" s="620"/>
      <c r="CR9" s="621">
        <v>1054117</v>
      </c>
      <c r="CS9" s="622"/>
      <c r="CT9" s="622"/>
      <c r="CU9" s="622"/>
      <c r="CV9" s="622"/>
      <c r="CW9" s="622"/>
      <c r="CX9" s="622"/>
      <c r="CY9" s="623"/>
      <c r="CZ9" s="659">
        <v>7.7</v>
      </c>
      <c r="DA9" s="659"/>
      <c r="DB9" s="659"/>
      <c r="DC9" s="659"/>
      <c r="DD9" s="627">
        <v>8988</v>
      </c>
      <c r="DE9" s="622"/>
      <c r="DF9" s="622"/>
      <c r="DG9" s="622"/>
      <c r="DH9" s="622"/>
      <c r="DI9" s="622"/>
      <c r="DJ9" s="622"/>
      <c r="DK9" s="622"/>
      <c r="DL9" s="622"/>
      <c r="DM9" s="622"/>
      <c r="DN9" s="622"/>
      <c r="DO9" s="622"/>
      <c r="DP9" s="623"/>
      <c r="DQ9" s="627">
        <v>981050</v>
      </c>
      <c r="DR9" s="622"/>
      <c r="DS9" s="622"/>
      <c r="DT9" s="622"/>
      <c r="DU9" s="622"/>
      <c r="DV9" s="622"/>
      <c r="DW9" s="622"/>
      <c r="DX9" s="622"/>
      <c r="DY9" s="622"/>
      <c r="DZ9" s="622"/>
      <c r="EA9" s="622"/>
      <c r="EB9" s="622"/>
      <c r="EC9" s="658"/>
    </row>
    <row r="10" spans="2:143" ht="11.25" customHeight="1" x14ac:dyDescent="0.15">
      <c r="B10" s="618" t="s">
        <v>233</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34262</v>
      </c>
      <c r="BH10" s="622"/>
      <c r="BI10" s="622"/>
      <c r="BJ10" s="622"/>
      <c r="BK10" s="622"/>
      <c r="BL10" s="622"/>
      <c r="BM10" s="622"/>
      <c r="BN10" s="623"/>
      <c r="BO10" s="659">
        <v>1.6</v>
      </c>
      <c r="BP10" s="659"/>
      <c r="BQ10" s="659"/>
      <c r="BR10" s="659"/>
      <c r="BS10" s="660" t="s">
        <v>122</v>
      </c>
      <c r="BT10" s="660"/>
      <c r="BU10" s="660"/>
      <c r="BV10" s="660"/>
      <c r="BW10" s="660"/>
      <c r="BX10" s="660"/>
      <c r="BY10" s="660"/>
      <c r="BZ10" s="660"/>
      <c r="CA10" s="660"/>
      <c r="CB10" s="700"/>
      <c r="CD10" s="618" t="s">
        <v>235</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15">
      <c r="B11" s="618" t="s">
        <v>236</v>
      </c>
      <c r="C11" s="619"/>
      <c r="D11" s="619"/>
      <c r="E11" s="619"/>
      <c r="F11" s="619"/>
      <c r="G11" s="619"/>
      <c r="H11" s="619"/>
      <c r="I11" s="619"/>
      <c r="J11" s="619"/>
      <c r="K11" s="619"/>
      <c r="L11" s="619"/>
      <c r="M11" s="619"/>
      <c r="N11" s="619"/>
      <c r="O11" s="619"/>
      <c r="P11" s="619"/>
      <c r="Q11" s="620"/>
      <c r="R11" s="621">
        <v>401829</v>
      </c>
      <c r="S11" s="622"/>
      <c r="T11" s="622"/>
      <c r="U11" s="622"/>
      <c r="V11" s="622"/>
      <c r="W11" s="622"/>
      <c r="X11" s="622"/>
      <c r="Y11" s="623"/>
      <c r="Z11" s="624">
        <v>2.9</v>
      </c>
      <c r="AA11" s="625"/>
      <c r="AB11" s="625"/>
      <c r="AC11" s="626"/>
      <c r="AD11" s="627">
        <v>401829</v>
      </c>
      <c r="AE11" s="622"/>
      <c r="AF11" s="622"/>
      <c r="AG11" s="622"/>
      <c r="AH11" s="622"/>
      <c r="AI11" s="622"/>
      <c r="AJ11" s="622"/>
      <c r="AK11" s="623"/>
      <c r="AL11" s="624">
        <v>6</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27283</v>
      </c>
      <c r="BH11" s="622"/>
      <c r="BI11" s="622"/>
      <c r="BJ11" s="622"/>
      <c r="BK11" s="622"/>
      <c r="BL11" s="622"/>
      <c r="BM11" s="622"/>
      <c r="BN11" s="623"/>
      <c r="BO11" s="659">
        <v>1.3</v>
      </c>
      <c r="BP11" s="659"/>
      <c r="BQ11" s="659"/>
      <c r="BR11" s="659"/>
      <c r="BS11" s="660" t="s">
        <v>122</v>
      </c>
      <c r="BT11" s="660"/>
      <c r="BU11" s="660"/>
      <c r="BV11" s="660"/>
      <c r="BW11" s="660"/>
      <c r="BX11" s="660"/>
      <c r="BY11" s="660"/>
      <c r="BZ11" s="660"/>
      <c r="CA11" s="660"/>
      <c r="CB11" s="700"/>
      <c r="CD11" s="618" t="s">
        <v>238</v>
      </c>
      <c r="CE11" s="619"/>
      <c r="CF11" s="619"/>
      <c r="CG11" s="619"/>
      <c r="CH11" s="619"/>
      <c r="CI11" s="619"/>
      <c r="CJ11" s="619"/>
      <c r="CK11" s="619"/>
      <c r="CL11" s="619"/>
      <c r="CM11" s="619"/>
      <c r="CN11" s="619"/>
      <c r="CO11" s="619"/>
      <c r="CP11" s="619"/>
      <c r="CQ11" s="620"/>
      <c r="CR11" s="621">
        <v>558686</v>
      </c>
      <c r="CS11" s="622"/>
      <c r="CT11" s="622"/>
      <c r="CU11" s="622"/>
      <c r="CV11" s="622"/>
      <c r="CW11" s="622"/>
      <c r="CX11" s="622"/>
      <c r="CY11" s="623"/>
      <c r="CZ11" s="659">
        <v>4.0999999999999996</v>
      </c>
      <c r="DA11" s="659"/>
      <c r="DB11" s="659"/>
      <c r="DC11" s="659"/>
      <c r="DD11" s="627">
        <v>112404</v>
      </c>
      <c r="DE11" s="622"/>
      <c r="DF11" s="622"/>
      <c r="DG11" s="622"/>
      <c r="DH11" s="622"/>
      <c r="DI11" s="622"/>
      <c r="DJ11" s="622"/>
      <c r="DK11" s="622"/>
      <c r="DL11" s="622"/>
      <c r="DM11" s="622"/>
      <c r="DN11" s="622"/>
      <c r="DO11" s="622"/>
      <c r="DP11" s="623"/>
      <c r="DQ11" s="627">
        <v>288622</v>
      </c>
      <c r="DR11" s="622"/>
      <c r="DS11" s="622"/>
      <c r="DT11" s="622"/>
      <c r="DU11" s="622"/>
      <c r="DV11" s="622"/>
      <c r="DW11" s="622"/>
      <c r="DX11" s="622"/>
      <c r="DY11" s="622"/>
      <c r="DZ11" s="622"/>
      <c r="EA11" s="622"/>
      <c r="EB11" s="622"/>
      <c r="EC11" s="658"/>
    </row>
    <row r="12" spans="2:143" ht="11.25" customHeight="1" x14ac:dyDescent="0.15">
      <c r="B12" s="618" t="s">
        <v>239</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1427317</v>
      </c>
      <c r="BH12" s="622"/>
      <c r="BI12" s="622"/>
      <c r="BJ12" s="622"/>
      <c r="BK12" s="622"/>
      <c r="BL12" s="622"/>
      <c r="BM12" s="622"/>
      <c r="BN12" s="623"/>
      <c r="BO12" s="659">
        <v>68.2</v>
      </c>
      <c r="BP12" s="659"/>
      <c r="BQ12" s="659"/>
      <c r="BR12" s="659"/>
      <c r="BS12" s="660" t="s">
        <v>122</v>
      </c>
      <c r="BT12" s="660"/>
      <c r="BU12" s="660"/>
      <c r="BV12" s="660"/>
      <c r="BW12" s="660"/>
      <c r="BX12" s="660"/>
      <c r="BY12" s="660"/>
      <c r="BZ12" s="660"/>
      <c r="CA12" s="660"/>
      <c r="CB12" s="700"/>
      <c r="CD12" s="618" t="s">
        <v>241</v>
      </c>
      <c r="CE12" s="619"/>
      <c r="CF12" s="619"/>
      <c r="CG12" s="619"/>
      <c r="CH12" s="619"/>
      <c r="CI12" s="619"/>
      <c r="CJ12" s="619"/>
      <c r="CK12" s="619"/>
      <c r="CL12" s="619"/>
      <c r="CM12" s="619"/>
      <c r="CN12" s="619"/>
      <c r="CO12" s="619"/>
      <c r="CP12" s="619"/>
      <c r="CQ12" s="620"/>
      <c r="CR12" s="621">
        <v>682200</v>
      </c>
      <c r="CS12" s="622"/>
      <c r="CT12" s="622"/>
      <c r="CU12" s="622"/>
      <c r="CV12" s="622"/>
      <c r="CW12" s="622"/>
      <c r="CX12" s="622"/>
      <c r="CY12" s="623"/>
      <c r="CZ12" s="659">
        <v>5</v>
      </c>
      <c r="DA12" s="659"/>
      <c r="DB12" s="659"/>
      <c r="DC12" s="659"/>
      <c r="DD12" s="627">
        <v>188360</v>
      </c>
      <c r="DE12" s="622"/>
      <c r="DF12" s="622"/>
      <c r="DG12" s="622"/>
      <c r="DH12" s="622"/>
      <c r="DI12" s="622"/>
      <c r="DJ12" s="622"/>
      <c r="DK12" s="622"/>
      <c r="DL12" s="622"/>
      <c r="DM12" s="622"/>
      <c r="DN12" s="622"/>
      <c r="DO12" s="622"/>
      <c r="DP12" s="623"/>
      <c r="DQ12" s="627">
        <v>434697</v>
      </c>
      <c r="DR12" s="622"/>
      <c r="DS12" s="622"/>
      <c r="DT12" s="622"/>
      <c r="DU12" s="622"/>
      <c r="DV12" s="622"/>
      <c r="DW12" s="622"/>
      <c r="DX12" s="622"/>
      <c r="DY12" s="622"/>
      <c r="DZ12" s="622"/>
      <c r="EA12" s="622"/>
      <c r="EB12" s="622"/>
      <c r="EC12" s="658"/>
    </row>
    <row r="13" spans="2:143" ht="11.25" customHeight="1" x14ac:dyDescent="0.15">
      <c r="B13" s="618" t="s">
        <v>242</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1423797</v>
      </c>
      <c r="BH13" s="622"/>
      <c r="BI13" s="622"/>
      <c r="BJ13" s="622"/>
      <c r="BK13" s="622"/>
      <c r="BL13" s="622"/>
      <c r="BM13" s="622"/>
      <c r="BN13" s="623"/>
      <c r="BO13" s="659">
        <v>68.099999999999994</v>
      </c>
      <c r="BP13" s="659"/>
      <c r="BQ13" s="659"/>
      <c r="BR13" s="659"/>
      <c r="BS13" s="660" t="s">
        <v>122</v>
      </c>
      <c r="BT13" s="660"/>
      <c r="BU13" s="660"/>
      <c r="BV13" s="660"/>
      <c r="BW13" s="660"/>
      <c r="BX13" s="660"/>
      <c r="BY13" s="660"/>
      <c r="BZ13" s="660"/>
      <c r="CA13" s="660"/>
      <c r="CB13" s="700"/>
      <c r="CD13" s="618" t="s">
        <v>244</v>
      </c>
      <c r="CE13" s="619"/>
      <c r="CF13" s="619"/>
      <c r="CG13" s="619"/>
      <c r="CH13" s="619"/>
      <c r="CI13" s="619"/>
      <c r="CJ13" s="619"/>
      <c r="CK13" s="619"/>
      <c r="CL13" s="619"/>
      <c r="CM13" s="619"/>
      <c r="CN13" s="619"/>
      <c r="CO13" s="619"/>
      <c r="CP13" s="619"/>
      <c r="CQ13" s="620"/>
      <c r="CR13" s="621">
        <v>1311248</v>
      </c>
      <c r="CS13" s="622"/>
      <c r="CT13" s="622"/>
      <c r="CU13" s="622"/>
      <c r="CV13" s="622"/>
      <c r="CW13" s="622"/>
      <c r="CX13" s="622"/>
      <c r="CY13" s="623"/>
      <c r="CZ13" s="659">
        <v>9.6</v>
      </c>
      <c r="DA13" s="659"/>
      <c r="DB13" s="659"/>
      <c r="DC13" s="659"/>
      <c r="DD13" s="627">
        <v>954521</v>
      </c>
      <c r="DE13" s="622"/>
      <c r="DF13" s="622"/>
      <c r="DG13" s="622"/>
      <c r="DH13" s="622"/>
      <c r="DI13" s="622"/>
      <c r="DJ13" s="622"/>
      <c r="DK13" s="622"/>
      <c r="DL13" s="622"/>
      <c r="DM13" s="622"/>
      <c r="DN13" s="622"/>
      <c r="DO13" s="622"/>
      <c r="DP13" s="623"/>
      <c r="DQ13" s="627">
        <v>399866</v>
      </c>
      <c r="DR13" s="622"/>
      <c r="DS13" s="622"/>
      <c r="DT13" s="622"/>
      <c r="DU13" s="622"/>
      <c r="DV13" s="622"/>
      <c r="DW13" s="622"/>
      <c r="DX13" s="622"/>
      <c r="DY13" s="622"/>
      <c r="DZ13" s="622"/>
      <c r="EA13" s="622"/>
      <c r="EB13" s="622"/>
      <c r="EC13" s="658"/>
    </row>
    <row r="14" spans="2:143" ht="11.25" customHeight="1" x14ac:dyDescent="0.15">
      <c r="B14" s="618" t="s">
        <v>245</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72952</v>
      </c>
      <c r="BH14" s="622"/>
      <c r="BI14" s="622"/>
      <c r="BJ14" s="622"/>
      <c r="BK14" s="622"/>
      <c r="BL14" s="622"/>
      <c r="BM14" s="622"/>
      <c r="BN14" s="623"/>
      <c r="BO14" s="659">
        <v>3.5</v>
      </c>
      <c r="BP14" s="659"/>
      <c r="BQ14" s="659"/>
      <c r="BR14" s="659"/>
      <c r="BS14" s="660" t="s">
        <v>122</v>
      </c>
      <c r="BT14" s="660"/>
      <c r="BU14" s="660"/>
      <c r="BV14" s="660"/>
      <c r="BW14" s="660"/>
      <c r="BX14" s="660"/>
      <c r="BY14" s="660"/>
      <c r="BZ14" s="660"/>
      <c r="CA14" s="660"/>
      <c r="CB14" s="700"/>
      <c r="CD14" s="618" t="s">
        <v>247</v>
      </c>
      <c r="CE14" s="619"/>
      <c r="CF14" s="619"/>
      <c r="CG14" s="619"/>
      <c r="CH14" s="619"/>
      <c r="CI14" s="619"/>
      <c r="CJ14" s="619"/>
      <c r="CK14" s="619"/>
      <c r="CL14" s="619"/>
      <c r="CM14" s="619"/>
      <c r="CN14" s="619"/>
      <c r="CO14" s="619"/>
      <c r="CP14" s="619"/>
      <c r="CQ14" s="620"/>
      <c r="CR14" s="621">
        <v>566804</v>
      </c>
      <c r="CS14" s="622"/>
      <c r="CT14" s="622"/>
      <c r="CU14" s="622"/>
      <c r="CV14" s="622"/>
      <c r="CW14" s="622"/>
      <c r="CX14" s="622"/>
      <c r="CY14" s="623"/>
      <c r="CZ14" s="659">
        <v>4.2</v>
      </c>
      <c r="DA14" s="659"/>
      <c r="DB14" s="659"/>
      <c r="DC14" s="659"/>
      <c r="DD14" s="627">
        <v>28756</v>
      </c>
      <c r="DE14" s="622"/>
      <c r="DF14" s="622"/>
      <c r="DG14" s="622"/>
      <c r="DH14" s="622"/>
      <c r="DI14" s="622"/>
      <c r="DJ14" s="622"/>
      <c r="DK14" s="622"/>
      <c r="DL14" s="622"/>
      <c r="DM14" s="622"/>
      <c r="DN14" s="622"/>
      <c r="DO14" s="622"/>
      <c r="DP14" s="623"/>
      <c r="DQ14" s="627">
        <v>411466</v>
      </c>
      <c r="DR14" s="622"/>
      <c r="DS14" s="622"/>
      <c r="DT14" s="622"/>
      <c r="DU14" s="622"/>
      <c r="DV14" s="622"/>
      <c r="DW14" s="622"/>
      <c r="DX14" s="622"/>
      <c r="DY14" s="622"/>
      <c r="DZ14" s="622"/>
      <c r="EA14" s="622"/>
      <c r="EB14" s="622"/>
      <c r="EC14" s="658"/>
    </row>
    <row r="15" spans="2:143" ht="11.25" customHeight="1" x14ac:dyDescent="0.15">
      <c r="B15" s="618" t="s">
        <v>248</v>
      </c>
      <c r="C15" s="619"/>
      <c r="D15" s="619"/>
      <c r="E15" s="619"/>
      <c r="F15" s="619"/>
      <c r="G15" s="619"/>
      <c r="H15" s="619"/>
      <c r="I15" s="619"/>
      <c r="J15" s="619"/>
      <c r="K15" s="619"/>
      <c r="L15" s="619"/>
      <c r="M15" s="619"/>
      <c r="N15" s="619"/>
      <c r="O15" s="619"/>
      <c r="P15" s="619"/>
      <c r="Q15" s="620"/>
      <c r="R15" s="621">
        <v>11222</v>
      </c>
      <c r="S15" s="622"/>
      <c r="T15" s="622"/>
      <c r="U15" s="622"/>
      <c r="V15" s="622"/>
      <c r="W15" s="622"/>
      <c r="X15" s="622"/>
      <c r="Y15" s="623"/>
      <c r="Z15" s="659">
        <v>0.1</v>
      </c>
      <c r="AA15" s="659"/>
      <c r="AB15" s="659"/>
      <c r="AC15" s="659"/>
      <c r="AD15" s="660">
        <v>11222</v>
      </c>
      <c r="AE15" s="660"/>
      <c r="AF15" s="660"/>
      <c r="AG15" s="660"/>
      <c r="AH15" s="660"/>
      <c r="AI15" s="660"/>
      <c r="AJ15" s="660"/>
      <c r="AK15" s="660"/>
      <c r="AL15" s="624">
        <v>0.2</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92265</v>
      </c>
      <c r="BH15" s="622"/>
      <c r="BI15" s="622"/>
      <c r="BJ15" s="622"/>
      <c r="BK15" s="622"/>
      <c r="BL15" s="622"/>
      <c r="BM15" s="622"/>
      <c r="BN15" s="623"/>
      <c r="BO15" s="659">
        <v>4.4000000000000004</v>
      </c>
      <c r="BP15" s="659"/>
      <c r="BQ15" s="659"/>
      <c r="BR15" s="659"/>
      <c r="BS15" s="660" t="s">
        <v>122</v>
      </c>
      <c r="BT15" s="660"/>
      <c r="BU15" s="660"/>
      <c r="BV15" s="660"/>
      <c r="BW15" s="660"/>
      <c r="BX15" s="660"/>
      <c r="BY15" s="660"/>
      <c r="BZ15" s="660"/>
      <c r="CA15" s="660"/>
      <c r="CB15" s="700"/>
      <c r="CD15" s="618" t="s">
        <v>250</v>
      </c>
      <c r="CE15" s="619"/>
      <c r="CF15" s="619"/>
      <c r="CG15" s="619"/>
      <c r="CH15" s="619"/>
      <c r="CI15" s="619"/>
      <c r="CJ15" s="619"/>
      <c r="CK15" s="619"/>
      <c r="CL15" s="619"/>
      <c r="CM15" s="619"/>
      <c r="CN15" s="619"/>
      <c r="CO15" s="619"/>
      <c r="CP15" s="619"/>
      <c r="CQ15" s="620"/>
      <c r="CR15" s="621">
        <v>1112695</v>
      </c>
      <c r="CS15" s="622"/>
      <c r="CT15" s="622"/>
      <c r="CU15" s="622"/>
      <c r="CV15" s="622"/>
      <c r="CW15" s="622"/>
      <c r="CX15" s="622"/>
      <c r="CY15" s="623"/>
      <c r="CZ15" s="659">
        <v>8.1999999999999993</v>
      </c>
      <c r="DA15" s="659"/>
      <c r="DB15" s="659"/>
      <c r="DC15" s="659"/>
      <c r="DD15" s="627">
        <v>150505</v>
      </c>
      <c r="DE15" s="622"/>
      <c r="DF15" s="622"/>
      <c r="DG15" s="622"/>
      <c r="DH15" s="622"/>
      <c r="DI15" s="622"/>
      <c r="DJ15" s="622"/>
      <c r="DK15" s="622"/>
      <c r="DL15" s="622"/>
      <c r="DM15" s="622"/>
      <c r="DN15" s="622"/>
      <c r="DO15" s="622"/>
      <c r="DP15" s="623"/>
      <c r="DQ15" s="627">
        <v>854956</v>
      </c>
      <c r="DR15" s="622"/>
      <c r="DS15" s="622"/>
      <c r="DT15" s="622"/>
      <c r="DU15" s="622"/>
      <c r="DV15" s="622"/>
      <c r="DW15" s="622"/>
      <c r="DX15" s="622"/>
      <c r="DY15" s="622"/>
      <c r="DZ15" s="622"/>
      <c r="EA15" s="622"/>
      <c r="EB15" s="622"/>
      <c r="EC15" s="658"/>
    </row>
    <row r="16" spans="2:143" ht="11.25" customHeight="1" x14ac:dyDescent="0.15">
      <c r="B16" s="618" t="s">
        <v>251</v>
      </c>
      <c r="C16" s="619"/>
      <c r="D16" s="619"/>
      <c r="E16" s="619"/>
      <c r="F16" s="619"/>
      <c r="G16" s="619"/>
      <c r="H16" s="619"/>
      <c r="I16" s="619"/>
      <c r="J16" s="619"/>
      <c r="K16" s="619"/>
      <c r="L16" s="619"/>
      <c r="M16" s="619"/>
      <c r="N16" s="619"/>
      <c r="O16" s="619"/>
      <c r="P16" s="619"/>
      <c r="Q16" s="620"/>
      <c r="R16" s="621">
        <v>27832</v>
      </c>
      <c r="S16" s="622"/>
      <c r="T16" s="622"/>
      <c r="U16" s="622"/>
      <c r="V16" s="622"/>
      <c r="W16" s="622"/>
      <c r="X16" s="622"/>
      <c r="Y16" s="623"/>
      <c r="Z16" s="659">
        <v>0.2</v>
      </c>
      <c r="AA16" s="659"/>
      <c r="AB16" s="659"/>
      <c r="AC16" s="659"/>
      <c r="AD16" s="660">
        <v>27832</v>
      </c>
      <c r="AE16" s="660"/>
      <c r="AF16" s="660"/>
      <c r="AG16" s="660"/>
      <c r="AH16" s="660"/>
      <c r="AI16" s="660"/>
      <c r="AJ16" s="660"/>
      <c r="AK16" s="660"/>
      <c r="AL16" s="624">
        <v>0.4</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v>6</v>
      </c>
      <c r="BH16" s="622"/>
      <c r="BI16" s="622"/>
      <c r="BJ16" s="622"/>
      <c r="BK16" s="622"/>
      <c r="BL16" s="622"/>
      <c r="BM16" s="622"/>
      <c r="BN16" s="623"/>
      <c r="BO16" s="659">
        <v>0</v>
      </c>
      <c r="BP16" s="659"/>
      <c r="BQ16" s="659"/>
      <c r="BR16" s="659"/>
      <c r="BS16" s="660" t="s">
        <v>122</v>
      </c>
      <c r="BT16" s="660"/>
      <c r="BU16" s="660"/>
      <c r="BV16" s="660"/>
      <c r="BW16" s="660"/>
      <c r="BX16" s="660"/>
      <c r="BY16" s="660"/>
      <c r="BZ16" s="660"/>
      <c r="CA16" s="660"/>
      <c r="CB16" s="700"/>
      <c r="CD16" s="618" t="s">
        <v>253</v>
      </c>
      <c r="CE16" s="619"/>
      <c r="CF16" s="619"/>
      <c r="CG16" s="619"/>
      <c r="CH16" s="619"/>
      <c r="CI16" s="619"/>
      <c r="CJ16" s="619"/>
      <c r="CK16" s="619"/>
      <c r="CL16" s="619"/>
      <c r="CM16" s="619"/>
      <c r="CN16" s="619"/>
      <c r="CO16" s="619"/>
      <c r="CP16" s="619"/>
      <c r="CQ16" s="620"/>
      <c r="CR16" s="621">
        <v>1587657</v>
      </c>
      <c r="CS16" s="622"/>
      <c r="CT16" s="622"/>
      <c r="CU16" s="622"/>
      <c r="CV16" s="622"/>
      <c r="CW16" s="622"/>
      <c r="CX16" s="622"/>
      <c r="CY16" s="623"/>
      <c r="CZ16" s="659">
        <v>11.7</v>
      </c>
      <c r="DA16" s="659"/>
      <c r="DB16" s="659"/>
      <c r="DC16" s="659"/>
      <c r="DD16" s="627" t="s">
        <v>122</v>
      </c>
      <c r="DE16" s="622"/>
      <c r="DF16" s="622"/>
      <c r="DG16" s="622"/>
      <c r="DH16" s="622"/>
      <c r="DI16" s="622"/>
      <c r="DJ16" s="622"/>
      <c r="DK16" s="622"/>
      <c r="DL16" s="622"/>
      <c r="DM16" s="622"/>
      <c r="DN16" s="622"/>
      <c r="DO16" s="622"/>
      <c r="DP16" s="623"/>
      <c r="DQ16" s="627">
        <v>156140</v>
      </c>
      <c r="DR16" s="622"/>
      <c r="DS16" s="622"/>
      <c r="DT16" s="622"/>
      <c r="DU16" s="622"/>
      <c r="DV16" s="622"/>
      <c r="DW16" s="622"/>
      <c r="DX16" s="622"/>
      <c r="DY16" s="622"/>
      <c r="DZ16" s="622"/>
      <c r="EA16" s="622"/>
      <c r="EB16" s="622"/>
      <c r="EC16" s="658"/>
    </row>
    <row r="17" spans="2:133" ht="11.25" customHeight="1" x14ac:dyDescent="0.15">
      <c r="B17" s="618" t="s">
        <v>254</v>
      </c>
      <c r="C17" s="619"/>
      <c r="D17" s="619"/>
      <c r="E17" s="619"/>
      <c r="F17" s="619"/>
      <c r="G17" s="619"/>
      <c r="H17" s="619"/>
      <c r="I17" s="619"/>
      <c r="J17" s="619"/>
      <c r="K17" s="619"/>
      <c r="L17" s="619"/>
      <c r="M17" s="619"/>
      <c r="N17" s="619"/>
      <c r="O17" s="619"/>
      <c r="P17" s="619"/>
      <c r="Q17" s="620"/>
      <c r="R17" s="621">
        <v>59506</v>
      </c>
      <c r="S17" s="622"/>
      <c r="T17" s="622"/>
      <c r="U17" s="622"/>
      <c r="V17" s="622"/>
      <c r="W17" s="622"/>
      <c r="X17" s="622"/>
      <c r="Y17" s="623"/>
      <c r="Z17" s="659">
        <v>0.4</v>
      </c>
      <c r="AA17" s="659"/>
      <c r="AB17" s="659"/>
      <c r="AC17" s="659"/>
      <c r="AD17" s="660">
        <v>59506</v>
      </c>
      <c r="AE17" s="660"/>
      <c r="AF17" s="660"/>
      <c r="AG17" s="660"/>
      <c r="AH17" s="660"/>
      <c r="AI17" s="660"/>
      <c r="AJ17" s="660"/>
      <c r="AK17" s="660"/>
      <c r="AL17" s="624">
        <v>0.9</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700"/>
      <c r="CD17" s="618" t="s">
        <v>256</v>
      </c>
      <c r="CE17" s="619"/>
      <c r="CF17" s="619"/>
      <c r="CG17" s="619"/>
      <c r="CH17" s="619"/>
      <c r="CI17" s="619"/>
      <c r="CJ17" s="619"/>
      <c r="CK17" s="619"/>
      <c r="CL17" s="619"/>
      <c r="CM17" s="619"/>
      <c r="CN17" s="619"/>
      <c r="CO17" s="619"/>
      <c r="CP17" s="619"/>
      <c r="CQ17" s="620"/>
      <c r="CR17" s="621">
        <v>1174596</v>
      </c>
      <c r="CS17" s="622"/>
      <c r="CT17" s="622"/>
      <c r="CU17" s="622"/>
      <c r="CV17" s="622"/>
      <c r="CW17" s="622"/>
      <c r="CX17" s="622"/>
      <c r="CY17" s="623"/>
      <c r="CZ17" s="659">
        <v>8.6</v>
      </c>
      <c r="DA17" s="659"/>
      <c r="DB17" s="659"/>
      <c r="DC17" s="659"/>
      <c r="DD17" s="627" t="s">
        <v>122</v>
      </c>
      <c r="DE17" s="622"/>
      <c r="DF17" s="622"/>
      <c r="DG17" s="622"/>
      <c r="DH17" s="622"/>
      <c r="DI17" s="622"/>
      <c r="DJ17" s="622"/>
      <c r="DK17" s="622"/>
      <c r="DL17" s="622"/>
      <c r="DM17" s="622"/>
      <c r="DN17" s="622"/>
      <c r="DO17" s="622"/>
      <c r="DP17" s="623"/>
      <c r="DQ17" s="627">
        <v>1137253</v>
      </c>
      <c r="DR17" s="622"/>
      <c r="DS17" s="622"/>
      <c r="DT17" s="622"/>
      <c r="DU17" s="622"/>
      <c r="DV17" s="622"/>
      <c r="DW17" s="622"/>
      <c r="DX17" s="622"/>
      <c r="DY17" s="622"/>
      <c r="DZ17" s="622"/>
      <c r="EA17" s="622"/>
      <c r="EB17" s="622"/>
      <c r="EC17" s="658"/>
    </row>
    <row r="18" spans="2:133" ht="11.25" customHeight="1" x14ac:dyDescent="0.15">
      <c r="B18" s="618" t="s">
        <v>257</v>
      </c>
      <c r="C18" s="619"/>
      <c r="D18" s="619"/>
      <c r="E18" s="619"/>
      <c r="F18" s="619"/>
      <c r="G18" s="619"/>
      <c r="H18" s="619"/>
      <c r="I18" s="619"/>
      <c r="J18" s="619"/>
      <c r="K18" s="619"/>
      <c r="L18" s="619"/>
      <c r="M18" s="619"/>
      <c r="N18" s="619"/>
      <c r="O18" s="619"/>
      <c r="P18" s="619"/>
      <c r="Q18" s="620"/>
      <c r="R18" s="621">
        <v>8270</v>
      </c>
      <c r="S18" s="622"/>
      <c r="T18" s="622"/>
      <c r="U18" s="622"/>
      <c r="V18" s="622"/>
      <c r="W18" s="622"/>
      <c r="X18" s="622"/>
      <c r="Y18" s="623"/>
      <c r="Z18" s="659">
        <v>0.1</v>
      </c>
      <c r="AA18" s="659"/>
      <c r="AB18" s="659"/>
      <c r="AC18" s="659"/>
      <c r="AD18" s="660">
        <v>8270</v>
      </c>
      <c r="AE18" s="660"/>
      <c r="AF18" s="660"/>
      <c r="AG18" s="660"/>
      <c r="AH18" s="660"/>
      <c r="AI18" s="660"/>
      <c r="AJ18" s="660"/>
      <c r="AK18" s="660"/>
      <c r="AL18" s="624">
        <v>0.1</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700"/>
      <c r="CD18" s="618" t="s">
        <v>259</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260</v>
      </c>
      <c r="C19" s="619"/>
      <c r="D19" s="619"/>
      <c r="E19" s="619"/>
      <c r="F19" s="619"/>
      <c r="G19" s="619"/>
      <c r="H19" s="619"/>
      <c r="I19" s="619"/>
      <c r="J19" s="619"/>
      <c r="K19" s="619"/>
      <c r="L19" s="619"/>
      <c r="M19" s="619"/>
      <c r="N19" s="619"/>
      <c r="O19" s="619"/>
      <c r="P19" s="619"/>
      <c r="Q19" s="620"/>
      <c r="R19" s="621">
        <v>50862</v>
      </c>
      <c r="S19" s="622"/>
      <c r="T19" s="622"/>
      <c r="U19" s="622"/>
      <c r="V19" s="622"/>
      <c r="W19" s="622"/>
      <c r="X19" s="622"/>
      <c r="Y19" s="623"/>
      <c r="Z19" s="659">
        <v>0.4</v>
      </c>
      <c r="AA19" s="659"/>
      <c r="AB19" s="659"/>
      <c r="AC19" s="659"/>
      <c r="AD19" s="660">
        <v>50862</v>
      </c>
      <c r="AE19" s="660"/>
      <c r="AF19" s="660"/>
      <c r="AG19" s="660"/>
      <c r="AH19" s="660"/>
      <c r="AI19" s="660"/>
      <c r="AJ19" s="660"/>
      <c r="AK19" s="660"/>
      <c r="AL19" s="624">
        <v>0.8</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v>523</v>
      </c>
      <c r="BH19" s="622"/>
      <c r="BI19" s="622"/>
      <c r="BJ19" s="622"/>
      <c r="BK19" s="622"/>
      <c r="BL19" s="622"/>
      <c r="BM19" s="622"/>
      <c r="BN19" s="623"/>
      <c r="BO19" s="659">
        <v>0</v>
      </c>
      <c r="BP19" s="659"/>
      <c r="BQ19" s="659"/>
      <c r="BR19" s="659"/>
      <c r="BS19" s="660" t="s">
        <v>122</v>
      </c>
      <c r="BT19" s="660"/>
      <c r="BU19" s="660"/>
      <c r="BV19" s="660"/>
      <c r="BW19" s="660"/>
      <c r="BX19" s="660"/>
      <c r="BY19" s="660"/>
      <c r="BZ19" s="660"/>
      <c r="CA19" s="660"/>
      <c r="CB19" s="700"/>
      <c r="CD19" s="618" t="s">
        <v>262</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88" t="s">
        <v>263</v>
      </c>
      <c r="C20" s="689"/>
      <c r="D20" s="689"/>
      <c r="E20" s="689"/>
      <c r="F20" s="689"/>
      <c r="G20" s="689"/>
      <c r="H20" s="689"/>
      <c r="I20" s="689"/>
      <c r="J20" s="689"/>
      <c r="K20" s="689"/>
      <c r="L20" s="689"/>
      <c r="M20" s="689"/>
      <c r="N20" s="689"/>
      <c r="O20" s="689"/>
      <c r="P20" s="689"/>
      <c r="Q20" s="690"/>
      <c r="R20" s="621">
        <v>374</v>
      </c>
      <c r="S20" s="622"/>
      <c r="T20" s="622"/>
      <c r="U20" s="622"/>
      <c r="V20" s="622"/>
      <c r="W20" s="622"/>
      <c r="X20" s="622"/>
      <c r="Y20" s="623"/>
      <c r="Z20" s="659">
        <v>0</v>
      </c>
      <c r="AA20" s="659"/>
      <c r="AB20" s="659"/>
      <c r="AC20" s="659"/>
      <c r="AD20" s="660">
        <v>374</v>
      </c>
      <c r="AE20" s="660"/>
      <c r="AF20" s="660"/>
      <c r="AG20" s="660"/>
      <c r="AH20" s="660"/>
      <c r="AI20" s="660"/>
      <c r="AJ20" s="660"/>
      <c r="AK20" s="660"/>
      <c r="AL20" s="624">
        <v>0</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v>523</v>
      </c>
      <c r="BH20" s="622"/>
      <c r="BI20" s="622"/>
      <c r="BJ20" s="622"/>
      <c r="BK20" s="622"/>
      <c r="BL20" s="622"/>
      <c r="BM20" s="622"/>
      <c r="BN20" s="623"/>
      <c r="BO20" s="659">
        <v>0</v>
      </c>
      <c r="BP20" s="659"/>
      <c r="BQ20" s="659"/>
      <c r="BR20" s="659"/>
      <c r="BS20" s="660" t="s">
        <v>122</v>
      </c>
      <c r="BT20" s="660"/>
      <c r="BU20" s="660"/>
      <c r="BV20" s="660"/>
      <c r="BW20" s="660"/>
      <c r="BX20" s="660"/>
      <c r="BY20" s="660"/>
      <c r="BZ20" s="660"/>
      <c r="CA20" s="660"/>
      <c r="CB20" s="700"/>
      <c r="CD20" s="618" t="s">
        <v>265</v>
      </c>
      <c r="CE20" s="619"/>
      <c r="CF20" s="619"/>
      <c r="CG20" s="619"/>
      <c r="CH20" s="619"/>
      <c r="CI20" s="619"/>
      <c r="CJ20" s="619"/>
      <c r="CK20" s="619"/>
      <c r="CL20" s="619"/>
      <c r="CM20" s="619"/>
      <c r="CN20" s="619"/>
      <c r="CO20" s="619"/>
      <c r="CP20" s="619"/>
      <c r="CQ20" s="620"/>
      <c r="CR20" s="621">
        <v>13610684</v>
      </c>
      <c r="CS20" s="622"/>
      <c r="CT20" s="622"/>
      <c r="CU20" s="622"/>
      <c r="CV20" s="622"/>
      <c r="CW20" s="622"/>
      <c r="CX20" s="622"/>
      <c r="CY20" s="623"/>
      <c r="CZ20" s="659">
        <v>100</v>
      </c>
      <c r="DA20" s="659"/>
      <c r="DB20" s="659"/>
      <c r="DC20" s="659"/>
      <c r="DD20" s="627">
        <v>1514150</v>
      </c>
      <c r="DE20" s="622"/>
      <c r="DF20" s="622"/>
      <c r="DG20" s="622"/>
      <c r="DH20" s="622"/>
      <c r="DI20" s="622"/>
      <c r="DJ20" s="622"/>
      <c r="DK20" s="622"/>
      <c r="DL20" s="622"/>
      <c r="DM20" s="622"/>
      <c r="DN20" s="622"/>
      <c r="DO20" s="622"/>
      <c r="DP20" s="623"/>
      <c r="DQ20" s="627">
        <v>8193444</v>
      </c>
      <c r="DR20" s="622"/>
      <c r="DS20" s="622"/>
      <c r="DT20" s="622"/>
      <c r="DU20" s="622"/>
      <c r="DV20" s="622"/>
      <c r="DW20" s="622"/>
      <c r="DX20" s="622"/>
      <c r="DY20" s="622"/>
      <c r="DZ20" s="622"/>
      <c r="EA20" s="622"/>
      <c r="EB20" s="622"/>
      <c r="EC20" s="658"/>
    </row>
    <row r="21" spans="2:133" ht="11.25" customHeight="1" x14ac:dyDescent="0.15">
      <c r="B21" s="618" t="s">
        <v>266</v>
      </c>
      <c r="C21" s="619"/>
      <c r="D21" s="619"/>
      <c r="E21" s="619"/>
      <c r="F21" s="619"/>
      <c r="G21" s="619"/>
      <c r="H21" s="619"/>
      <c r="I21" s="619"/>
      <c r="J21" s="619"/>
      <c r="K21" s="619"/>
      <c r="L21" s="619"/>
      <c r="M21" s="619"/>
      <c r="N21" s="619"/>
      <c r="O21" s="619"/>
      <c r="P21" s="619"/>
      <c r="Q21" s="620"/>
      <c r="R21" s="621">
        <v>4217216</v>
      </c>
      <c r="S21" s="622"/>
      <c r="T21" s="622"/>
      <c r="U21" s="622"/>
      <c r="V21" s="622"/>
      <c r="W21" s="622"/>
      <c r="X21" s="622"/>
      <c r="Y21" s="623"/>
      <c r="Z21" s="659">
        <v>30</v>
      </c>
      <c r="AA21" s="659"/>
      <c r="AB21" s="659"/>
      <c r="AC21" s="659"/>
      <c r="AD21" s="660">
        <v>3812494</v>
      </c>
      <c r="AE21" s="660"/>
      <c r="AF21" s="660"/>
      <c r="AG21" s="660"/>
      <c r="AH21" s="660"/>
      <c r="AI21" s="660"/>
      <c r="AJ21" s="660"/>
      <c r="AK21" s="660"/>
      <c r="AL21" s="624">
        <v>56.8</v>
      </c>
      <c r="AM21" s="625"/>
      <c r="AN21" s="625"/>
      <c r="AO21" s="661"/>
      <c r="AP21" s="618" t="s">
        <v>267</v>
      </c>
      <c r="AQ21" s="698"/>
      <c r="AR21" s="698"/>
      <c r="AS21" s="698"/>
      <c r="AT21" s="698"/>
      <c r="AU21" s="698"/>
      <c r="AV21" s="698"/>
      <c r="AW21" s="698"/>
      <c r="AX21" s="698"/>
      <c r="AY21" s="698"/>
      <c r="AZ21" s="698"/>
      <c r="BA21" s="698"/>
      <c r="BB21" s="698"/>
      <c r="BC21" s="698"/>
      <c r="BD21" s="698"/>
      <c r="BE21" s="698"/>
      <c r="BF21" s="699"/>
      <c r="BG21" s="621">
        <v>523</v>
      </c>
      <c r="BH21" s="622"/>
      <c r="BI21" s="622"/>
      <c r="BJ21" s="622"/>
      <c r="BK21" s="622"/>
      <c r="BL21" s="622"/>
      <c r="BM21" s="622"/>
      <c r="BN21" s="623"/>
      <c r="BO21" s="659">
        <v>0</v>
      </c>
      <c r="BP21" s="659"/>
      <c r="BQ21" s="659"/>
      <c r="BR21" s="659"/>
      <c r="BS21" s="660" t="s">
        <v>122</v>
      </c>
      <c r="BT21" s="660"/>
      <c r="BU21" s="660"/>
      <c r="BV21" s="660"/>
      <c r="BW21" s="660"/>
      <c r="BX21" s="660"/>
      <c r="BY21" s="660"/>
      <c r="BZ21" s="660"/>
      <c r="CA21" s="660"/>
      <c r="CB21" s="700"/>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268</v>
      </c>
      <c r="C22" s="619"/>
      <c r="D22" s="619"/>
      <c r="E22" s="619"/>
      <c r="F22" s="619"/>
      <c r="G22" s="619"/>
      <c r="H22" s="619"/>
      <c r="I22" s="619"/>
      <c r="J22" s="619"/>
      <c r="K22" s="619"/>
      <c r="L22" s="619"/>
      <c r="M22" s="619"/>
      <c r="N22" s="619"/>
      <c r="O22" s="619"/>
      <c r="P22" s="619"/>
      <c r="Q22" s="620"/>
      <c r="R22" s="621">
        <v>3812494</v>
      </c>
      <c r="S22" s="622"/>
      <c r="T22" s="622"/>
      <c r="U22" s="622"/>
      <c r="V22" s="622"/>
      <c r="W22" s="622"/>
      <c r="X22" s="622"/>
      <c r="Y22" s="623"/>
      <c r="Z22" s="659">
        <v>27.2</v>
      </c>
      <c r="AA22" s="659"/>
      <c r="AB22" s="659"/>
      <c r="AC22" s="659"/>
      <c r="AD22" s="660">
        <v>3812494</v>
      </c>
      <c r="AE22" s="660"/>
      <c r="AF22" s="660"/>
      <c r="AG22" s="660"/>
      <c r="AH22" s="660"/>
      <c r="AI22" s="660"/>
      <c r="AJ22" s="660"/>
      <c r="AK22" s="660"/>
      <c r="AL22" s="624">
        <v>56.8</v>
      </c>
      <c r="AM22" s="625"/>
      <c r="AN22" s="625"/>
      <c r="AO22" s="661"/>
      <c r="AP22" s="618" t="s">
        <v>269</v>
      </c>
      <c r="AQ22" s="698"/>
      <c r="AR22" s="698"/>
      <c r="AS22" s="698"/>
      <c r="AT22" s="698"/>
      <c r="AU22" s="698"/>
      <c r="AV22" s="698"/>
      <c r="AW22" s="698"/>
      <c r="AX22" s="698"/>
      <c r="AY22" s="698"/>
      <c r="AZ22" s="698"/>
      <c r="BA22" s="698"/>
      <c r="BB22" s="698"/>
      <c r="BC22" s="698"/>
      <c r="BD22" s="698"/>
      <c r="BE22" s="698"/>
      <c r="BF22" s="699"/>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700"/>
      <c r="CD22" s="673" t="s">
        <v>270</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271</v>
      </c>
      <c r="C23" s="619"/>
      <c r="D23" s="619"/>
      <c r="E23" s="619"/>
      <c r="F23" s="619"/>
      <c r="G23" s="619"/>
      <c r="H23" s="619"/>
      <c r="I23" s="619"/>
      <c r="J23" s="619"/>
      <c r="K23" s="619"/>
      <c r="L23" s="619"/>
      <c r="M23" s="619"/>
      <c r="N23" s="619"/>
      <c r="O23" s="619"/>
      <c r="P23" s="619"/>
      <c r="Q23" s="620"/>
      <c r="R23" s="621">
        <v>404722</v>
      </c>
      <c r="S23" s="622"/>
      <c r="T23" s="622"/>
      <c r="U23" s="622"/>
      <c r="V23" s="622"/>
      <c r="W23" s="622"/>
      <c r="X23" s="622"/>
      <c r="Y23" s="623"/>
      <c r="Z23" s="659">
        <v>2.9</v>
      </c>
      <c r="AA23" s="659"/>
      <c r="AB23" s="659"/>
      <c r="AC23" s="659"/>
      <c r="AD23" s="660" t="s">
        <v>122</v>
      </c>
      <c r="AE23" s="660"/>
      <c r="AF23" s="660"/>
      <c r="AG23" s="660"/>
      <c r="AH23" s="660"/>
      <c r="AI23" s="660"/>
      <c r="AJ23" s="660"/>
      <c r="AK23" s="660"/>
      <c r="AL23" s="624" t="s">
        <v>122</v>
      </c>
      <c r="AM23" s="625"/>
      <c r="AN23" s="625"/>
      <c r="AO23" s="661"/>
      <c r="AP23" s="618" t="s">
        <v>272</v>
      </c>
      <c r="AQ23" s="698"/>
      <c r="AR23" s="698"/>
      <c r="AS23" s="698"/>
      <c r="AT23" s="698"/>
      <c r="AU23" s="698"/>
      <c r="AV23" s="698"/>
      <c r="AW23" s="698"/>
      <c r="AX23" s="698"/>
      <c r="AY23" s="698"/>
      <c r="AZ23" s="698"/>
      <c r="BA23" s="698"/>
      <c r="BB23" s="698"/>
      <c r="BC23" s="698"/>
      <c r="BD23" s="698"/>
      <c r="BE23" s="698"/>
      <c r="BF23" s="699"/>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700"/>
      <c r="CD23" s="673" t="s">
        <v>212</v>
      </c>
      <c r="CE23" s="674"/>
      <c r="CF23" s="674"/>
      <c r="CG23" s="674"/>
      <c r="CH23" s="674"/>
      <c r="CI23" s="674"/>
      <c r="CJ23" s="674"/>
      <c r="CK23" s="674"/>
      <c r="CL23" s="674"/>
      <c r="CM23" s="674"/>
      <c r="CN23" s="674"/>
      <c r="CO23" s="674"/>
      <c r="CP23" s="674"/>
      <c r="CQ23" s="675"/>
      <c r="CR23" s="673" t="s">
        <v>273</v>
      </c>
      <c r="CS23" s="674"/>
      <c r="CT23" s="674"/>
      <c r="CU23" s="674"/>
      <c r="CV23" s="674"/>
      <c r="CW23" s="674"/>
      <c r="CX23" s="674"/>
      <c r="CY23" s="675"/>
      <c r="CZ23" s="673" t="s">
        <v>274</v>
      </c>
      <c r="DA23" s="674"/>
      <c r="DB23" s="674"/>
      <c r="DC23" s="675"/>
      <c r="DD23" s="673" t="s">
        <v>275</v>
      </c>
      <c r="DE23" s="674"/>
      <c r="DF23" s="674"/>
      <c r="DG23" s="674"/>
      <c r="DH23" s="674"/>
      <c r="DI23" s="674"/>
      <c r="DJ23" s="674"/>
      <c r="DK23" s="675"/>
      <c r="DL23" s="711" t="s">
        <v>276</v>
      </c>
      <c r="DM23" s="712"/>
      <c r="DN23" s="712"/>
      <c r="DO23" s="712"/>
      <c r="DP23" s="712"/>
      <c r="DQ23" s="712"/>
      <c r="DR23" s="712"/>
      <c r="DS23" s="712"/>
      <c r="DT23" s="712"/>
      <c r="DU23" s="712"/>
      <c r="DV23" s="713"/>
      <c r="DW23" s="673" t="s">
        <v>277</v>
      </c>
      <c r="DX23" s="674"/>
      <c r="DY23" s="674"/>
      <c r="DZ23" s="674"/>
      <c r="EA23" s="674"/>
      <c r="EB23" s="674"/>
      <c r="EC23" s="675"/>
    </row>
    <row r="24" spans="2:133" ht="11.25" customHeight="1" x14ac:dyDescent="0.15">
      <c r="B24" s="618" t="s">
        <v>278</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279</v>
      </c>
      <c r="AQ24" s="698"/>
      <c r="AR24" s="698"/>
      <c r="AS24" s="698"/>
      <c r="AT24" s="698"/>
      <c r="AU24" s="698"/>
      <c r="AV24" s="698"/>
      <c r="AW24" s="698"/>
      <c r="AX24" s="698"/>
      <c r="AY24" s="698"/>
      <c r="AZ24" s="698"/>
      <c r="BA24" s="698"/>
      <c r="BB24" s="698"/>
      <c r="BC24" s="698"/>
      <c r="BD24" s="698"/>
      <c r="BE24" s="698"/>
      <c r="BF24" s="699"/>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700"/>
      <c r="CD24" s="679" t="s">
        <v>280</v>
      </c>
      <c r="CE24" s="680"/>
      <c r="CF24" s="680"/>
      <c r="CG24" s="680"/>
      <c r="CH24" s="680"/>
      <c r="CI24" s="680"/>
      <c r="CJ24" s="680"/>
      <c r="CK24" s="680"/>
      <c r="CL24" s="680"/>
      <c r="CM24" s="680"/>
      <c r="CN24" s="680"/>
      <c r="CO24" s="680"/>
      <c r="CP24" s="680"/>
      <c r="CQ24" s="681"/>
      <c r="CR24" s="676">
        <v>5188612</v>
      </c>
      <c r="CS24" s="677"/>
      <c r="CT24" s="677"/>
      <c r="CU24" s="677"/>
      <c r="CV24" s="677"/>
      <c r="CW24" s="677"/>
      <c r="CX24" s="677"/>
      <c r="CY24" s="702"/>
      <c r="CZ24" s="703">
        <v>38.1</v>
      </c>
      <c r="DA24" s="685"/>
      <c r="DB24" s="685"/>
      <c r="DC24" s="705"/>
      <c r="DD24" s="701">
        <v>3731335</v>
      </c>
      <c r="DE24" s="677"/>
      <c r="DF24" s="677"/>
      <c r="DG24" s="677"/>
      <c r="DH24" s="677"/>
      <c r="DI24" s="677"/>
      <c r="DJ24" s="677"/>
      <c r="DK24" s="702"/>
      <c r="DL24" s="701">
        <v>3216916</v>
      </c>
      <c r="DM24" s="677"/>
      <c r="DN24" s="677"/>
      <c r="DO24" s="677"/>
      <c r="DP24" s="677"/>
      <c r="DQ24" s="677"/>
      <c r="DR24" s="677"/>
      <c r="DS24" s="677"/>
      <c r="DT24" s="677"/>
      <c r="DU24" s="677"/>
      <c r="DV24" s="702"/>
      <c r="DW24" s="703">
        <v>47.8</v>
      </c>
      <c r="DX24" s="685"/>
      <c r="DY24" s="685"/>
      <c r="DZ24" s="685"/>
      <c r="EA24" s="685"/>
      <c r="EB24" s="685"/>
      <c r="EC24" s="704"/>
    </row>
    <row r="25" spans="2:133" ht="11.25" customHeight="1" x14ac:dyDescent="0.15">
      <c r="B25" s="618" t="s">
        <v>281</v>
      </c>
      <c r="C25" s="619"/>
      <c r="D25" s="619"/>
      <c r="E25" s="619"/>
      <c r="F25" s="619"/>
      <c r="G25" s="619"/>
      <c r="H25" s="619"/>
      <c r="I25" s="619"/>
      <c r="J25" s="619"/>
      <c r="K25" s="619"/>
      <c r="L25" s="619"/>
      <c r="M25" s="619"/>
      <c r="N25" s="619"/>
      <c r="O25" s="619"/>
      <c r="P25" s="619"/>
      <c r="Q25" s="620"/>
      <c r="R25" s="621">
        <v>6989483</v>
      </c>
      <c r="S25" s="622"/>
      <c r="T25" s="622"/>
      <c r="U25" s="622"/>
      <c r="V25" s="622"/>
      <c r="W25" s="622"/>
      <c r="X25" s="622"/>
      <c r="Y25" s="623"/>
      <c r="Z25" s="659">
        <v>49.8</v>
      </c>
      <c r="AA25" s="659"/>
      <c r="AB25" s="659"/>
      <c r="AC25" s="659"/>
      <c r="AD25" s="660">
        <v>6584761</v>
      </c>
      <c r="AE25" s="660"/>
      <c r="AF25" s="660"/>
      <c r="AG25" s="660"/>
      <c r="AH25" s="660"/>
      <c r="AI25" s="660"/>
      <c r="AJ25" s="660"/>
      <c r="AK25" s="660"/>
      <c r="AL25" s="624">
        <v>98</v>
      </c>
      <c r="AM25" s="625"/>
      <c r="AN25" s="625"/>
      <c r="AO25" s="661"/>
      <c r="AP25" s="618" t="s">
        <v>282</v>
      </c>
      <c r="AQ25" s="698"/>
      <c r="AR25" s="698"/>
      <c r="AS25" s="698"/>
      <c r="AT25" s="698"/>
      <c r="AU25" s="698"/>
      <c r="AV25" s="698"/>
      <c r="AW25" s="698"/>
      <c r="AX25" s="698"/>
      <c r="AY25" s="698"/>
      <c r="AZ25" s="698"/>
      <c r="BA25" s="698"/>
      <c r="BB25" s="698"/>
      <c r="BC25" s="698"/>
      <c r="BD25" s="698"/>
      <c r="BE25" s="698"/>
      <c r="BF25" s="699"/>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700"/>
      <c r="CD25" s="618" t="s">
        <v>283</v>
      </c>
      <c r="CE25" s="619"/>
      <c r="CF25" s="619"/>
      <c r="CG25" s="619"/>
      <c r="CH25" s="619"/>
      <c r="CI25" s="619"/>
      <c r="CJ25" s="619"/>
      <c r="CK25" s="619"/>
      <c r="CL25" s="619"/>
      <c r="CM25" s="619"/>
      <c r="CN25" s="619"/>
      <c r="CO25" s="619"/>
      <c r="CP25" s="619"/>
      <c r="CQ25" s="620"/>
      <c r="CR25" s="621">
        <v>1975858</v>
      </c>
      <c r="CS25" s="634"/>
      <c r="CT25" s="634"/>
      <c r="CU25" s="634"/>
      <c r="CV25" s="634"/>
      <c r="CW25" s="634"/>
      <c r="CX25" s="634"/>
      <c r="CY25" s="635"/>
      <c r="CZ25" s="624">
        <v>14.5</v>
      </c>
      <c r="DA25" s="636"/>
      <c r="DB25" s="636"/>
      <c r="DC25" s="637"/>
      <c r="DD25" s="627">
        <v>1812588</v>
      </c>
      <c r="DE25" s="634"/>
      <c r="DF25" s="634"/>
      <c r="DG25" s="634"/>
      <c r="DH25" s="634"/>
      <c r="DI25" s="634"/>
      <c r="DJ25" s="634"/>
      <c r="DK25" s="635"/>
      <c r="DL25" s="627">
        <v>1571670</v>
      </c>
      <c r="DM25" s="634"/>
      <c r="DN25" s="634"/>
      <c r="DO25" s="634"/>
      <c r="DP25" s="634"/>
      <c r="DQ25" s="634"/>
      <c r="DR25" s="634"/>
      <c r="DS25" s="634"/>
      <c r="DT25" s="634"/>
      <c r="DU25" s="634"/>
      <c r="DV25" s="635"/>
      <c r="DW25" s="624">
        <v>23.3</v>
      </c>
      <c r="DX25" s="636"/>
      <c r="DY25" s="636"/>
      <c r="DZ25" s="636"/>
      <c r="EA25" s="636"/>
      <c r="EB25" s="636"/>
      <c r="EC25" s="648"/>
    </row>
    <row r="26" spans="2:133" ht="11.25" customHeight="1" x14ac:dyDescent="0.15">
      <c r="B26" s="618" t="s">
        <v>284</v>
      </c>
      <c r="C26" s="619"/>
      <c r="D26" s="619"/>
      <c r="E26" s="619"/>
      <c r="F26" s="619"/>
      <c r="G26" s="619"/>
      <c r="H26" s="619"/>
      <c r="I26" s="619"/>
      <c r="J26" s="619"/>
      <c r="K26" s="619"/>
      <c r="L26" s="619"/>
      <c r="M26" s="619"/>
      <c r="N26" s="619"/>
      <c r="O26" s="619"/>
      <c r="P26" s="619"/>
      <c r="Q26" s="620"/>
      <c r="R26" s="621">
        <v>648</v>
      </c>
      <c r="S26" s="622"/>
      <c r="T26" s="622"/>
      <c r="U26" s="622"/>
      <c r="V26" s="622"/>
      <c r="W26" s="622"/>
      <c r="X26" s="622"/>
      <c r="Y26" s="623"/>
      <c r="Z26" s="659">
        <v>0</v>
      </c>
      <c r="AA26" s="659"/>
      <c r="AB26" s="659"/>
      <c r="AC26" s="659"/>
      <c r="AD26" s="660">
        <v>648</v>
      </c>
      <c r="AE26" s="660"/>
      <c r="AF26" s="660"/>
      <c r="AG26" s="660"/>
      <c r="AH26" s="660"/>
      <c r="AI26" s="660"/>
      <c r="AJ26" s="660"/>
      <c r="AK26" s="660"/>
      <c r="AL26" s="624">
        <v>0</v>
      </c>
      <c r="AM26" s="625"/>
      <c r="AN26" s="625"/>
      <c r="AO26" s="661"/>
      <c r="AP26" s="618" t="s">
        <v>285</v>
      </c>
      <c r="AQ26" s="698"/>
      <c r="AR26" s="698"/>
      <c r="AS26" s="698"/>
      <c r="AT26" s="698"/>
      <c r="AU26" s="698"/>
      <c r="AV26" s="698"/>
      <c r="AW26" s="698"/>
      <c r="AX26" s="698"/>
      <c r="AY26" s="698"/>
      <c r="AZ26" s="698"/>
      <c r="BA26" s="698"/>
      <c r="BB26" s="698"/>
      <c r="BC26" s="698"/>
      <c r="BD26" s="698"/>
      <c r="BE26" s="698"/>
      <c r="BF26" s="699"/>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700"/>
      <c r="CD26" s="618" t="s">
        <v>286</v>
      </c>
      <c r="CE26" s="619"/>
      <c r="CF26" s="619"/>
      <c r="CG26" s="619"/>
      <c r="CH26" s="619"/>
      <c r="CI26" s="619"/>
      <c r="CJ26" s="619"/>
      <c r="CK26" s="619"/>
      <c r="CL26" s="619"/>
      <c r="CM26" s="619"/>
      <c r="CN26" s="619"/>
      <c r="CO26" s="619"/>
      <c r="CP26" s="619"/>
      <c r="CQ26" s="620"/>
      <c r="CR26" s="621">
        <v>1073925</v>
      </c>
      <c r="CS26" s="622"/>
      <c r="CT26" s="622"/>
      <c r="CU26" s="622"/>
      <c r="CV26" s="622"/>
      <c r="CW26" s="622"/>
      <c r="CX26" s="622"/>
      <c r="CY26" s="623"/>
      <c r="CZ26" s="624">
        <v>7.9</v>
      </c>
      <c r="DA26" s="636"/>
      <c r="DB26" s="636"/>
      <c r="DC26" s="637"/>
      <c r="DD26" s="627">
        <v>977602</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287</v>
      </c>
      <c r="C27" s="619"/>
      <c r="D27" s="619"/>
      <c r="E27" s="619"/>
      <c r="F27" s="619"/>
      <c r="G27" s="619"/>
      <c r="H27" s="619"/>
      <c r="I27" s="619"/>
      <c r="J27" s="619"/>
      <c r="K27" s="619"/>
      <c r="L27" s="619"/>
      <c r="M27" s="619"/>
      <c r="N27" s="619"/>
      <c r="O27" s="619"/>
      <c r="P27" s="619"/>
      <c r="Q27" s="620"/>
      <c r="R27" s="621">
        <v>87892</v>
      </c>
      <c r="S27" s="622"/>
      <c r="T27" s="622"/>
      <c r="U27" s="622"/>
      <c r="V27" s="622"/>
      <c r="W27" s="622"/>
      <c r="X27" s="622"/>
      <c r="Y27" s="623"/>
      <c r="Z27" s="659">
        <v>0.6</v>
      </c>
      <c r="AA27" s="659"/>
      <c r="AB27" s="659"/>
      <c r="AC27" s="659"/>
      <c r="AD27" s="660" t="s">
        <v>122</v>
      </c>
      <c r="AE27" s="660"/>
      <c r="AF27" s="660"/>
      <c r="AG27" s="660"/>
      <c r="AH27" s="660"/>
      <c r="AI27" s="660"/>
      <c r="AJ27" s="660"/>
      <c r="AK27" s="660"/>
      <c r="AL27" s="624" t="s">
        <v>122</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2091340</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700"/>
      <c r="CD27" s="618" t="s">
        <v>289</v>
      </c>
      <c r="CE27" s="619"/>
      <c r="CF27" s="619"/>
      <c r="CG27" s="619"/>
      <c r="CH27" s="619"/>
      <c r="CI27" s="619"/>
      <c r="CJ27" s="619"/>
      <c r="CK27" s="619"/>
      <c r="CL27" s="619"/>
      <c r="CM27" s="619"/>
      <c r="CN27" s="619"/>
      <c r="CO27" s="619"/>
      <c r="CP27" s="619"/>
      <c r="CQ27" s="620"/>
      <c r="CR27" s="621">
        <v>2038158</v>
      </c>
      <c r="CS27" s="634"/>
      <c r="CT27" s="634"/>
      <c r="CU27" s="634"/>
      <c r="CV27" s="634"/>
      <c r="CW27" s="634"/>
      <c r="CX27" s="634"/>
      <c r="CY27" s="635"/>
      <c r="CZ27" s="624">
        <v>15</v>
      </c>
      <c r="DA27" s="636"/>
      <c r="DB27" s="636"/>
      <c r="DC27" s="637"/>
      <c r="DD27" s="627">
        <v>781494</v>
      </c>
      <c r="DE27" s="634"/>
      <c r="DF27" s="634"/>
      <c r="DG27" s="634"/>
      <c r="DH27" s="634"/>
      <c r="DI27" s="634"/>
      <c r="DJ27" s="634"/>
      <c r="DK27" s="635"/>
      <c r="DL27" s="627">
        <v>507993</v>
      </c>
      <c r="DM27" s="634"/>
      <c r="DN27" s="634"/>
      <c r="DO27" s="634"/>
      <c r="DP27" s="634"/>
      <c r="DQ27" s="634"/>
      <c r="DR27" s="634"/>
      <c r="DS27" s="634"/>
      <c r="DT27" s="634"/>
      <c r="DU27" s="634"/>
      <c r="DV27" s="635"/>
      <c r="DW27" s="624">
        <v>7.5</v>
      </c>
      <c r="DX27" s="636"/>
      <c r="DY27" s="636"/>
      <c r="DZ27" s="636"/>
      <c r="EA27" s="636"/>
      <c r="EB27" s="636"/>
      <c r="EC27" s="648"/>
    </row>
    <row r="28" spans="2:133" ht="11.25" customHeight="1" x14ac:dyDescent="0.15">
      <c r="B28" s="618" t="s">
        <v>290</v>
      </c>
      <c r="C28" s="619"/>
      <c r="D28" s="619"/>
      <c r="E28" s="619"/>
      <c r="F28" s="619"/>
      <c r="G28" s="619"/>
      <c r="H28" s="619"/>
      <c r="I28" s="619"/>
      <c r="J28" s="619"/>
      <c r="K28" s="619"/>
      <c r="L28" s="619"/>
      <c r="M28" s="619"/>
      <c r="N28" s="619"/>
      <c r="O28" s="619"/>
      <c r="P28" s="619"/>
      <c r="Q28" s="620"/>
      <c r="R28" s="621">
        <v>267350</v>
      </c>
      <c r="S28" s="622"/>
      <c r="T28" s="622"/>
      <c r="U28" s="622"/>
      <c r="V28" s="622"/>
      <c r="W28" s="622"/>
      <c r="X28" s="622"/>
      <c r="Y28" s="623"/>
      <c r="Z28" s="659">
        <v>1.9</v>
      </c>
      <c r="AA28" s="659"/>
      <c r="AB28" s="659"/>
      <c r="AC28" s="659"/>
      <c r="AD28" s="660" t="s">
        <v>122</v>
      </c>
      <c r="AE28" s="660"/>
      <c r="AF28" s="660"/>
      <c r="AG28" s="660"/>
      <c r="AH28" s="660"/>
      <c r="AI28" s="660"/>
      <c r="AJ28" s="660"/>
      <c r="AK28" s="660"/>
      <c r="AL28" s="624" t="s">
        <v>122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1174596</v>
      </c>
      <c r="CS28" s="622"/>
      <c r="CT28" s="622"/>
      <c r="CU28" s="622"/>
      <c r="CV28" s="622"/>
      <c r="CW28" s="622"/>
      <c r="CX28" s="622"/>
      <c r="CY28" s="623"/>
      <c r="CZ28" s="624">
        <v>8.6</v>
      </c>
      <c r="DA28" s="636"/>
      <c r="DB28" s="636"/>
      <c r="DC28" s="637"/>
      <c r="DD28" s="627">
        <v>1137253</v>
      </c>
      <c r="DE28" s="622"/>
      <c r="DF28" s="622"/>
      <c r="DG28" s="622"/>
      <c r="DH28" s="622"/>
      <c r="DI28" s="622"/>
      <c r="DJ28" s="622"/>
      <c r="DK28" s="623"/>
      <c r="DL28" s="627">
        <v>1137253</v>
      </c>
      <c r="DM28" s="622"/>
      <c r="DN28" s="622"/>
      <c r="DO28" s="622"/>
      <c r="DP28" s="622"/>
      <c r="DQ28" s="622"/>
      <c r="DR28" s="622"/>
      <c r="DS28" s="622"/>
      <c r="DT28" s="622"/>
      <c r="DU28" s="622"/>
      <c r="DV28" s="623"/>
      <c r="DW28" s="624">
        <v>16.899999999999999</v>
      </c>
      <c r="DX28" s="636"/>
      <c r="DY28" s="636"/>
      <c r="DZ28" s="636"/>
      <c r="EA28" s="636"/>
      <c r="EB28" s="636"/>
      <c r="EC28" s="648"/>
    </row>
    <row r="29" spans="2:133" ht="11.25" customHeight="1" x14ac:dyDescent="0.15">
      <c r="B29" s="618" t="s">
        <v>292</v>
      </c>
      <c r="C29" s="619"/>
      <c r="D29" s="619"/>
      <c r="E29" s="619"/>
      <c r="F29" s="619"/>
      <c r="G29" s="619"/>
      <c r="H29" s="619"/>
      <c r="I29" s="619"/>
      <c r="J29" s="619"/>
      <c r="K29" s="619"/>
      <c r="L29" s="619"/>
      <c r="M29" s="619"/>
      <c r="N29" s="619"/>
      <c r="O29" s="619"/>
      <c r="P29" s="619"/>
      <c r="Q29" s="620"/>
      <c r="R29" s="621">
        <v>13712</v>
      </c>
      <c r="S29" s="622"/>
      <c r="T29" s="622"/>
      <c r="U29" s="622"/>
      <c r="V29" s="622"/>
      <c r="W29" s="622"/>
      <c r="X29" s="622"/>
      <c r="Y29" s="623"/>
      <c r="Z29" s="659">
        <v>0.1</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700"/>
      <c r="CD29" s="640" t="s">
        <v>293</v>
      </c>
      <c r="CE29" s="641"/>
      <c r="CF29" s="618" t="s">
        <v>66</v>
      </c>
      <c r="CG29" s="619"/>
      <c r="CH29" s="619"/>
      <c r="CI29" s="619"/>
      <c r="CJ29" s="619"/>
      <c r="CK29" s="619"/>
      <c r="CL29" s="619"/>
      <c r="CM29" s="619"/>
      <c r="CN29" s="619"/>
      <c r="CO29" s="619"/>
      <c r="CP29" s="619"/>
      <c r="CQ29" s="620"/>
      <c r="CR29" s="621">
        <v>1174596</v>
      </c>
      <c r="CS29" s="634"/>
      <c r="CT29" s="634"/>
      <c r="CU29" s="634"/>
      <c r="CV29" s="634"/>
      <c r="CW29" s="634"/>
      <c r="CX29" s="634"/>
      <c r="CY29" s="635"/>
      <c r="CZ29" s="624">
        <v>8.6</v>
      </c>
      <c r="DA29" s="636"/>
      <c r="DB29" s="636"/>
      <c r="DC29" s="637"/>
      <c r="DD29" s="627">
        <v>1137253</v>
      </c>
      <c r="DE29" s="634"/>
      <c r="DF29" s="634"/>
      <c r="DG29" s="634"/>
      <c r="DH29" s="634"/>
      <c r="DI29" s="634"/>
      <c r="DJ29" s="634"/>
      <c r="DK29" s="635"/>
      <c r="DL29" s="627">
        <v>1137253</v>
      </c>
      <c r="DM29" s="634"/>
      <c r="DN29" s="634"/>
      <c r="DO29" s="634"/>
      <c r="DP29" s="634"/>
      <c r="DQ29" s="634"/>
      <c r="DR29" s="634"/>
      <c r="DS29" s="634"/>
      <c r="DT29" s="634"/>
      <c r="DU29" s="634"/>
      <c r="DV29" s="635"/>
      <c r="DW29" s="624">
        <v>16.899999999999999</v>
      </c>
      <c r="DX29" s="636"/>
      <c r="DY29" s="636"/>
      <c r="DZ29" s="636"/>
      <c r="EA29" s="636"/>
      <c r="EB29" s="636"/>
      <c r="EC29" s="648"/>
    </row>
    <row r="30" spans="2:133" ht="11.25" customHeight="1" x14ac:dyDescent="0.15">
      <c r="B30" s="618" t="s">
        <v>294</v>
      </c>
      <c r="C30" s="619"/>
      <c r="D30" s="619"/>
      <c r="E30" s="619"/>
      <c r="F30" s="619"/>
      <c r="G30" s="619"/>
      <c r="H30" s="619"/>
      <c r="I30" s="619"/>
      <c r="J30" s="619"/>
      <c r="K30" s="619"/>
      <c r="L30" s="619"/>
      <c r="M30" s="619"/>
      <c r="N30" s="619"/>
      <c r="O30" s="619"/>
      <c r="P30" s="619"/>
      <c r="Q30" s="620"/>
      <c r="R30" s="621">
        <v>2840424</v>
      </c>
      <c r="S30" s="622"/>
      <c r="T30" s="622"/>
      <c r="U30" s="622"/>
      <c r="V30" s="622"/>
      <c r="W30" s="622"/>
      <c r="X30" s="622"/>
      <c r="Y30" s="623"/>
      <c r="Z30" s="659">
        <v>20.2</v>
      </c>
      <c r="AA30" s="659"/>
      <c r="AB30" s="659"/>
      <c r="AC30" s="659"/>
      <c r="AD30" s="660" t="s">
        <v>122</v>
      </c>
      <c r="AE30" s="660"/>
      <c r="AF30" s="660"/>
      <c r="AG30" s="660"/>
      <c r="AH30" s="660"/>
      <c r="AI30" s="660"/>
      <c r="AJ30" s="660"/>
      <c r="AK30" s="660"/>
      <c r="AL30" s="624" t="s">
        <v>122</v>
      </c>
      <c r="AM30" s="625"/>
      <c r="AN30" s="625"/>
      <c r="AO30" s="661"/>
      <c r="AP30" s="673" t="s">
        <v>212</v>
      </c>
      <c r="AQ30" s="674"/>
      <c r="AR30" s="674"/>
      <c r="AS30" s="674"/>
      <c r="AT30" s="674"/>
      <c r="AU30" s="674"/>
      <c r="AV30" s="674"/>
      <c r="AW30" s="674"/>
      <c r="AX30" s="674"/>
      <c r="AY30" s="674"/>
      <c r="AZ30" s="674"/>
      <c r="BA30" s="674"/>
      <c r="BB30" s="674"/>
      <c r="BC30" s="674"/>
      <c r="BD30" s="674"/>
      <c r="BE30" s="674"/>
      <c r="BF30" s="675"/>
      <c r="BG30" s="673" t="s">
        <v>295</v>
      </c>
      <c r="BH30" s="691"/>
      <c r="BI30" s="691"/>
      <c r="BJ30" s="691"/>
      <c r="BK30" s="691"/>
      <c r="BL30" s="691"/>
      <c r="BM30" s="691"/>
      <c r="BN30" s="691"/>
      <c r="BO30" s="691"/>
      <c r="BP30" s="691"/>
      <c r="BQ30" s="692"/>
      <c r="BR30" s="673" t="s">
        <v>296</v>
      </c>
      <c r="BS30" s="691"/>
      <c r="BT30" s="691"/>
      <c r="BU30" s="691"/>
      <c r="BV30" s="691"/>
      <c r="BW30" s="691"/>
      <c r="BX30" s="691"/>
      <c r="BY30" s="691"/>
      <c r="BZ30" s="691"/>
      <c r="CA30" s="691"/>
      <c r="CB30" s="692"/>
      <c r="CD30" s="642"/>
      <c r="CE30" s="643"/>
      <c r="CF30" s="618" t="s">
        <v>297</v>
      </c>
      <c r="CG30" s="619"/>
      <c r="CH30" s="619"/>
      <c r="CI30" s="619"/>
      <c r="CJ30" s="619"/>
      <c r="CK30" s="619"/>
      <c r="CL30" s="619"/>
      <c r="CM30" s="619"/>
      <c r="CN30" s="619"/>
      <c r="CO30" s="619"/>
      <c r="CP30" s="619"/>
      <c r="CQ30" s="620"/>
      <c r="CR30" s="621">
        <v>1111968</v>
      </c>
      <c r="CS30" s="622"/>
      <c r="CT30" s="622"/>
      <c r="CU30" s="622"/>
      <c r="CV30" s="622"/>
      <c r="CW30" s="622"/>
      <c r="CX30" s="622"/>
      <c r="CY30" s="623"/>
      <c r="CZ30" s="624">
        <v>8.1999999999999993</v>
      </c>
      <c r="DA30" s="636"/>
      <c r="DB30" s="636"/>
      <c r="DC30" s="637"/>
      <c r="DD30" s="627">
        <v>1085487</v>
      </c>
      <c r="DE30" s="622"/>
      <c r="DF30" s="622"/>
      <c r="DG30" s="622"/>
      <c r="DH30" s="622"/>
      <c r="DI30" s="622"/>
      <c r="DJ30" s="622"/>
      <c r="DK30" s="623"/>
      <c r="DL30" s="627">
        <v>1085487</v>
      </c>
      <c r="DM30" s="622"/>
      <c r="DN30" s="622"/>
      <c r="DO30" s="622"/>
      <c r="DP30" s="622"/>
      <c r="DQ30" s="622"/>
      <c r="DR30" s="622"/>
      <c r="DS30" s="622"/>
      <c r="DT30" s="622"/>
      <c r="DU30" s="622"/>
      <c r="DV30" s="623"/>
      <c r="DW30" s="624">
        <v>16.100000000000001</v>
      </c>
      <c r="DX30" s="636"/>
      <c r="DY30" s="636"/>
      <c r="DZ30" s="636"/>
      <c r="EA30" s="636"/>
      <c r="EB30" s="636"/>
      <c r="EC30" s="648"/>
    </row>
    <row r="31" spans="2:133" ht="11.25" customHeight="1" x14ac:dyDescent="0.15">
      <c r="B31" s="688" t="s">
        <v>298</v>
      </c>
      <c r="C31" s="689"/>
      <c r="D31" s="689"/>
      <c r="E31" s="689"/>
      <c r="F31" s="689"/>
      <c r="G31" s="689"/>
      <c r="H31" s="689"/>
      <c r="I31" s="689"/>
      <c r="J31" s="689"/>
      <c r="K31" s="689"/>
      <c r="L31" s="689"/>
      <c r="M31" s="689"/>
      <c r="N31" s="689"/>
      <c r="O31" s="689"/>
      <c r="P31" s="689"/>
      <c r="Q31" s="690"/>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93" t="s">
        <v>299</v>
      </c>
      <c r="AQ31" s="694"/>
      <c r="AR31" s="694"/>
      <c r="AS31" s="694"/>
      <c r="AT31" s="695" t="s">
        <v>300</v>
      </c>
      <c r="AU31" s="206"/>
      <c r="AV31" s="206"/>
      <c r="AW31" s="206"/>
      <c r="AX31" s="679" t="s">
        <v>178</v>
      </c>
      <c r="AY31" s="680"/>
      <c r="AZ31" s="680"/>
      <c r="BA31" s="680"/>
      <c r="BB31" s="680"/>
      <c r="BC31" s="680"/>
      <c r="BD31" s="680"/>
      <c r="BE31" s="680"/>
      <c r="BF31" s="681"/>
      <c r="BG31" s="683">
        <v>99.6</v>
      </c>
      <c r="BH31" s="684"/>
      <c r="BI31" s="684"/>
      <c r="BJ31" s="684"/>
      <c r="BK31" s="684"/>
      <c r="BL31" s="684"/>
      <c r="BM31" s="685">
        <v>98.9</v>
      </c>
      <c r="BN31" s="684"/>
      <c r="BO31" s="684"/>
      <c r="BP31" s="684"/>
      <c r="BQ31" s="686"/>
      <c r="BR31" s="683">
        <v>99.5</v>
      </c>
      <c r="BS31" s="684"/>
      <c r="BT31" s="684"/>
      <c r="BU31" s="684"/>
      <c r="BV31" s="684"/>
      <c r="BW31" s="684"/>
      <c r="BX31" s="685">
        <v>98.8</v>
      </c>
      <c r="BY31" s="684"/>
      <c r="BZ31" s="684"/>
      <c r="CA31" s="684"/>
      <c r="CB31" s="686"/>
      <c r="CD31" s="642"/>
      <c r="CE31" s="643"/>
      <c r="CF31" s="618" t="s">
        <v>301</v>
      </c>
      <c r="CG31" s="619"/>
      <c r="CH31" s="619"/>
      <c r="CI31" s="619"/>
      <c r="CJ31" s="619"/>
      <c r="CK31" s="619"/>
      <c r="CL31" s="619"/>
      <c r="CM31" s="619"/>
      <c r="CN31" s="619"/>
      <c r="CO31" s="619"/>
      <c r="CP31" s="619"/>
      <c r="CQ31" s="620"/>
      <c r="CR31" s="621">
        <v>62628</v>
      </c>
      <c r="CS31" s="634"/>
      <c r="CT31" s="634"/>
      <c r="CU31" s="634"/>
      <c r="CV31" s="634"/>
      <c r="CW31" s="634"/>
      <c r="CX31" s="634"/>
      <c r="CY31" s="635"/>
      <c r="CZ31" s="624">
        <v>0.5</v>
      </c>
      <c r="DA31" s="636"/>
      <c r="DB31" s="636"/>
      <c r="DC31" s="637"/>
      <c r="DD31" s="627">
        <v>51766</v>
      </c>
      <c r="DE31" s="634"/>
      <c r="DF31" s="634"/>
      <c r="DG31" s="634"/>
      <c r="DH31" s="634"/>
      <c r="DI31" s="634"/>
      <c r="DJ31" s="634"/>
      <c r="DK31" s="635"/>
      <c r="DL31" s="627">
        <v>51766</v>
      </c>
      <c r="DM31" s="634"/>
      <c r="DN31" s="634"/>
      <c r="DO31" s="634"/>
      <c r="DP31" s="634"/>
      <c r="DQ31" s="634"/>
      <c r="DR31" s="634"/>
      <c r="DS31" s="634"/>
      <c r="DT31" s="634"/>
      <c r="DU31" s="634"/>
      <c r="DV31" s="635"/>
      <c r="DW31" s="624">
        <v>0.8</v>
      </c>
      <c r="DX31" s="636"/>
      <c r="DY31" s="636"/>
      <c r="DZ31" s="636"/>
      <c r="EA31" s="636"/>
      <c r="EB31" s="636"/>
      <c r="EC31" s="648"/>
    </row>
    <row r="32" spans="2:133" ht="11.25" customHeight="1" x14ac:dyDescent="0.15">
      <c r="B32" s="618" t="s">
        <v>302</v>
      </c>
      <c r="C32" s="619"/>
      <c r="D32" s="619"/>
      <c r="E32" s="619"/>
      <c r="F32" s="619"/>
      <c r="G32" s="619"/>
      <c r="H32" s="619"/>
      <c r="I32" s="619"/>
      <c r="J32" s="619"/>
      <c r="K32" s="619"/>
      <c r="L32" s="619"/>
      <c r="M32" s="619"/>
      <c r="N32" s="619"/>
      <c r="O32" s="619"/>
      <c r="P32" s="619"/>
      <c r="Q32" s="620"/>
      <c r="R32" s="621">
        <v>976182</v>
      </c>
      <c r="S32" s="622"/>
      <c r="T32" s="622"/>
      <c r="U32" s="622"/>
      <c r="V32" s="622"/>
      <c r="W32" s="622"/>
      <c r="X32" s="622"/>
      <c r="Y32" s="623"/>
      <c r="Z32" s="659">
        <v>7</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6"/>
      <c r="AU32" s="202" t="s">
        <v>303</v>
      </c>
      <c r="AX32" s="618" t="s">
        <v>304</v>
      </c>
      <c r="AY32" s="619"/>
      <c r="AZ32" s="619"/>
      <c r="BA32" s="619"/>
      <c r="BB32" s="619"/>
      <c r="BC32" s="619"/>
      <c r="BD32" s="619"/>
      <c r="BE32" s="619"/>
      <c r="BF32" s="620"/>
      <c r="BG32" s="687">
        <v>99.4</v>
      </c>
      <c r="BH32" s="634"/>
      <c r="BI32" s="634"/>
      <c r="BJ32" s="634"/>
      <c r="BK32" s="634"/>
      <c r="BL32" s="634"/>
      <c r="BM32" s="625">
        <v>98.7</v>
      </c>
      <c r="BN32" s="634"/>
      <c r="BO32" s="634"/>
      <c r="BP32" s="634"/>
      <c r="BQ32" s="657"/>
      <c r="BR32" s="687">
        <v>99.4</v>
      </c>
      <c r="BS32" s="634"/>
      <c r="BT32" s="634"/>
      <c r="BU32" s="634"/>
      <c r="BV32" s="634"/>
      <c r="BW32" s="634"/>
      <c r="BX32" s="625">
        <v>98.8</v>
      </c>
      <c r="BY32" s="634"/>
      <c r="BZ32" s="634"/>
      <c r="CA32" s="634"/>
      <c r="CB32" s="657"/>
      <c r="CD32" s="644"/>
      <c r="CE32" s="645"/>
      <c r="CF32" s="618" t="s">
        <v>305</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15">
      <c r="B33" s="618" t="s">
        <v>306</v>
      </c>
      <c r="C33" s="619"/>
      <c r="D33" s="619"/>
      <c r="E33" s="619"/>
      <c r="F33" s="619"/>
      <c r="G33" s="619"/>
      <c r="H33" s="619"/>
      <c r="I33" s="619"/>
      <c r="J33" s="619"/>
      <c r="K33" s="619"/>
      <c r="L33" s="619"/>
      <c r="M33" s="619"/>
      <c r="N33" s="619"/>
      <c r="O33" s="619"/>
      <c r="P33" s="619"/>
      <c r="Q33" s="620"/>
      <c r="R33" s="621">
        <v>112451</v>
      </c>
      <c r="S33" s="622"/>
      <c r="T33" s="622"/>
      <c r="U33" s="622"/>
      <c r="V33" s="622"/>
      <c r="W33" s="622"/>
      <c r="X33" s="622"/>
      <c r="Y33" s="623"/>
      <c r="Z33" s="659">
        <v>0.8</v>
      </c>
      <c r="AA33" s="659"/>
      <c r="AB33" s="659"/>
      <c r="AC33" s="659"/>
      <c r="AD33" s="660">
        <v>100148</v>
      </c>
      <c r="AE33" s="660"/>
      <c r="AF33" s="660"/>
      <c r="AG33" s="660"/>
      <c r="AH33" s="660"/>
      <c r="AI33" s="660"/>
      <c r="AJ33" s="660"/>
      <c r="AK33" s="660"/>
      <c r="AL33" s="624">
        <v>1.5</v>
      </c>
      <c r="AM33" s="625"/>
      <c r="AN33" s="625"/>
      <c r="AO33" s="661"/>
      <c r="AP33" s="664"/>
      <c r="AQ33" s="665"/>
      <c r="AR33" s="665"/>
      <c r="AS33" s="665"/>
      <c r="AT33" s="697"/>
      <c r="AU33" s="207"/>
      <c r="AV33" s="207"/>
      <c r="AW33" s="207"/>
      <c r="AX33" s="602" t="s">
        <v>307</v>
      </c>
      <c r="AY33" s="603"/>
      <c r="AZ33" s="603"/>
      <c r="BA33" s="603"/>
      <c r="BB33" s="603"/>
      <c r="BC33" s="603"/>
      <c r="BD33" s="603"/>
      <c r="BE33" s="603"/>
      <c r="BF33" s="604"/>
      <c r="BG33" s="682">
        <v>99.6</v>
      </c>
      <c r="BH33" s="606"/>
      <c r="BI33" s="606"/>
      <c r="BJ33" s="606"/>
      <c r="BK33" s="606"/>
      <c r="BL33" s="606"/>
      <c r="BM33" s="652">
        <v>98.9</v>
      </c>
      <c r="BN33" s="606"/>
      <c r="BO33" s="606"/>
      <c r="BP33" s="606"/>
      <c r="BQ33" s="669"/>
      <c r="BR33" s="682">
        <v>99.6</v>
      </c>
      <c r="BS33" s="606"/>
      <c r="BT33" s="606"/>
      <c r="BU33" s="606"/>
      <c r="BV33" s="606"/>
      <c r="BW33" s="606"/>
      <c r="BX33" s="652">
        <v>98.8</v>
      </c>
      <c r="BY33" s="606"/>
      <c r="BZ33" s="606"/>
      <c r="CA33" s="606"/>
      <c r="CB33" s="669"/>
      <c r="CD33" s="618" t="s">
        <v>308</v>
      </c>
      <c r="CE33" s="619"/>
      <c r="CF33" s="619"/>
      <c r="CG33" s="619"/>
      <c r="CH33" s="619"/>
      <c r="CI33" s="619"/>
      <c r="CJ33" s="619"/>
      <c r="CK33" s="619"/>
      <c r="CL33" s="619"/>
      <c r="CM33" s="619"/>
      <c r="CN33" s="619"/>
      <c r="CO33" s="619"/>
      <c r="CP33" s="619"/>
      <c r="CQ33" s="620"/>
      <c r="CR33" s="621">
        <v>5320265</v>
      </c>
      <c r="CS33" s="634"/>
      <c r="CT33" s="634"/>
      <c r="CU33" s="634"/>
      <c r="CV33" s="634"/>
      <c r="CW33" s="634"/>
      <c r="CX33" s="634"/>
      <c r="CY33" s="635"/>
      <c r="CZ33" s="624">
        <v>39.1</v>
      </c>
      <c r="DA33" s="636"/>
      <c r="DB33" s="636"/>
      <c r="DC33" s="637"/>
      <c r="DD33" s="627">
        <v>3968315</v>
      </c>
      <c r="DE33" s="634"/>
      <c r="DF33" s="634"/>
      <c r="DG33" s="634"/>
      <c r="DH33" s="634"/>
      <c r="DI33" s="634"/>
      <c r="DJ33" s="634"/>
      <c r="DK33" s="635"/>
      <c r="DL33" s="627">
        <v>3008824</v>
      </c>
      <c r="DM33" s="634"/>
      <c r="DN33" s="634"/>
      <c r="DO33" s="634"/>
      <c r="DP33" s="634"/>
      <c r="DQ33" s="634"/>
      <c r="DR33" s="634"/>
      <c r="DS33" s="634"/>
      <c r="DT33" s="634"/>
      <c r="DU33" s="634"/>
      <c r="DV33" s="635"/>
      <c r="DW33" s="624">
        <v>44.7</v>
      </c>
      <c r="DX33" s="636"/>
      <c r="DY33" s="636"/>
      <c r="DZ33" s="636"/>
      <c r="EA33" s="636"/>
      <c r="EB33" s="636"/>
      <c r="EC33" s="648"/>
    </row>
    <row r="34" spans="2:133" ht="11.25" customHeight="1" x14ac:dyDescent="0.15">
      <c r="B34" s="618" t="s">
        <v>309</v>
      </c>
      <c r="C34" s="619"/>
      <c r="D34" s="619"/>
      <c r="E34" s="619"/>
      <c r="F34" s="619"/>
      <c r="G34" s="619"/>
      <c r="H34" s="619"/>
      <c r="I34" s="619"/>
      <c r="J34" s="619"/>
      <c r="K34" s="619"/>
      <c r="L34" s="619"/>
      <c r="M34" s="619"/>
      <c r="N34" s="619"/>
      <c r="O34" s="619"/>
      <c r="P34" s="619"/>
      <c r="Q34" s="620"/>
      <c r="R34" s="621">
        <v>129859</v>
      </c>
      <c r="S34" s="622"/>
      <c r="T34" s="622"/>
      <c r="U34" s="622"/>
      <c r="V34" s="622"/>
      <c r="W34" s="622"/>
      <c r="X34" s="622"/>
      <c r="Y34" s="623"/>
      <c r="Z34" s="659">
        <v>0.9</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1839422</v>
      </c>
      <c r="CS34" s="622"/>
      <c r="CT34" s="622"/>
      <c r="CU34" s="622"/>
      <c r="CV34" s="622"/>
      <c r="CW34" s="622"/>
      <c r="CX34" s="622"/>
      <c r="CY34" s="623"/>
      <c r="CZ34" s="624">
        <v>13.5</v>
      </c>
      <c r="DA34" s="636"/>
      <c r="DB34" s="636"/>
      <c r="DC34" s="637"/>
      <c r="DD34" s="627">
        <v>1459099</v>
      </c>
      <c r="DE34" s="622"/>
      <c r="DF34" s="622"/>
      <c r="DG34" s="622"/>
      <c r="DH34" s="622"/>
      <c r="DI34" s="622"/>
      <c r="DJ34" s="622"/>
      <c r="DK34" s="623"/>
      <c r="DL34" s="627">
        <v>1084273</v>
      </c>
      <c r="DM34" s="622"/>
      <c r="DN34" s="622"/>
      <c r="DO34" s="622"/>
      <c r="DP34" s="622"/>
      <c r="DQ34" s="622"/>
      <c r="DR34" s="622"/>
      <c r="DS34" s="622"/>
      <c r="DT34" s="622"/>
      <c r="DU34" s="622"/>
      <c r="DV34" s="623"/>
      <c r="DW34" s="624">
        <v>16.100000000000001</v>
      </c>
      <c r="DX34" s="636"/>
      <c r="DY34" s="636"/>
      <c r="DZ34" s="636"/>
      <c r="EA34" s="636"/>
      <c r="EB34" s="636"/>
      <c r="EC34" s="648"/>
    </row>
    <row r="35" spans="2:133" ht="11.25" customHeight="1" x14ac:dyDescent="0.15">
      <c r="B35" s="618" t="s">
        <v>311</v>
      </c>
      <c r="C35" s="619"/>
      <c r="D35" s="619"/>
      <c r="E35" s="619"/>
      <c r="F35" s="619"/>
      <c r="G35" s="619"/>
      <c r="H35" s="619"/>
      <c r="I35" s="619"/>
      <c r="J35" s="619"/>
      <c r="K35" s="619"/>
      <c r="L35" s="619"/>
      <c r="M35" s="619"/>
      <c r="N35" s="619"/>
      <c r="O35" s="619"/>
      <c r="P35" s="619"/>
      <c r="Q35" s="620"/>
      <c r="R35" s="621">
        <v>322480</v>
      </c>
      <c r="S35" s="622"/>
      <c r="T35" s="622"/>
      <c r="U35" s="622"/>
      <c r="V35" s="622"/>
      <c r="W35" s="622"/>
      <c r="X35" s="622"/>
      <c r="Y35" s="623"/>
      <c r="Z35" s="659">
        <v>2.2999999999999998</v>
      </c>
      <c r="AA35" s="659"/>
      <c r="AB35" s="659"/>
      <c r="AC35" s="659"/>
      <c r="AD35" s="660" t="s">
        <v>122</v>
      </c>
      <c r="AE35" s="660"/>
      <c r="AF35" s="660"/>
      <c r="AG35" s="660"/>
      <c r="AH35" s="660"/>
      <c r="AI35" s="660"/>
      <c r="AJ35" s="660"/>
      <c r="AK35" s="660"/>
      <c r="AL35" s="624" t="s">
        <v>122</v>
      </c>
      <c r="AM35" s="625"/>
      <c r="AN35" s="625"/>
      <c r="AO35" s="661"/>
      <c r="AP35" s="210"/>
      <c r="AQ35" s="673" t="s">
        <v>312</v>
      </c>
      <c r="AR35" s="674"/>
      <c r="AS35" s="674"/>
      <c r="AT35" s="674"/>
      <c r="AU35" s="674"/>
      <c r="AV35" s="674"/>
      <c r="AW35" s="674"/>
      <c r="AX35" s="674"/>
      <c r="AY35" s="674"/>
      <c r="AZ35" s="674"/>
      <c r="BA35" s="674"/>
      <c r="BB35" s="674"/>
      <c r="BC35" s="674"/>
      <c r="BD35" s="674"/>
      <c r="BE35" s="674"/>
      <c r="BF35" s="675"/>
      <c r="BG35" s="673" t="s">
        <v>313</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314</v>
      </c>
      <c r="CE35" s="619"/>
      <c r="CF35" s="619"/>
      <c r="CG35" s="619"/>
      <c r="CH35" s="619"/>
      <c r="CI35" s="619"/>
      <c r="CJ35" s="619"/>
      <c r="CK35" s="619"/>
      <c r="CL35" s="619"/>
      <c r="CM35" s="619"/>
      <c r="CN35" s="619"/>
      <c r="CO35" s="619"/>
      <c r="CP35" s="619"/>
      <c r="CQ35" s="620"/>
      <c r="CR35" s="621">
        <v>52052</v>
      </c>
      <c r="CS35" s="634"/>
      <c r="CT35" s="634"/>
      <c r="CU35" s="634"/>
      <c r="CV35" s="634"/>
      <c r="CW35" s="634"/>
      <c r="CX35" s="634"/>
      <c r="CY35" s="635"/>
      <c r="CZ35" s="624">
        <v>0.4</v>
      </c>
      <c r="DA35" s="636"/>
      <c r="DB35" s="636"/>
      <c r="DC35" s="637"/>
      <c r="DD35" s="627">
        <v>32220</v>
      </c>
      <c r="DE35" s="634"/>
      <c r="DF35" s="634"/>
      <c r="DG35" s="634"/>
      <c r="DH35" s="634"/>
      <c r="DI35" s="634"/>
      <c r="DJ35" s="634"/>
      <c r="DK35" s="635"/>
      <c r="DL35" s="627">
        <v>10824</v>
      </c>
      <c r="DM35" s="634"/>
      <c r="DN35" s="634"/>
      <c r="DO35" s="634"/>
      <c r="DP35" s="634"/>
      <c r="DQ35" s="634"/>
      <c r="DR35" s="634"/>
      <c r="DS35" s="634"/>
      <c r="DT35" s="634"/>
      <c r="DU35" s="634"/>
      <c r="DV35" s="635"/>
      <c r="DW35" s="624">
        <v>0.2</v>
      </c>
      <c r="DX35" s="636"/>
      <c r="DY35" s="636"/>
      <c r="DZ35" s="636"/>
      <c r="EA35" s="636"/>
      <c r="EB35" s="636"/>
      <c r="EC35" s="648"/>
    </row>
    <row r="36" spans="2:133" ht="11.25" customHeight="1" x14ac:dyDescent="0.15">
      <c r="B36" s="618" t="s">
        <v>315</v>
      </c>
      <c r="C36" s="619"/>
      <c r="D36" s="619"/>
      <c r="E36" s="619"/>
      <c r="F36" s="619"/>
      <c r="G36" s="619"/>
      <c r="H36" s="619"/>
      <c r="I36" s="619"/>
      <c r="J36" s="619"/>
      <c r="K36" s="619"/>
      <c r="L36" s="619"/>
      <c r="M36" s="619"/>
      <c r="N36" s="619"/>
      <c r="O36" s="619"/>
      <c r="P36" s="619"/>
      <c r="Q36" s="620"/>
      <c r="R36" s="621">
        <v>953296</v>
      </c>
      <c r="S36" s="622"/>
      <c r="T36" s="622"/>
      <c r="U36" s="622"/>
      <c r="V36" s="622"/>
      <c r="W36" s="622"/>
      <c r="X36" s="622"/>
      <c r="Y36" s="623"/>
      <c r="Z36" s="659">
        <v>6.8</v>
      </c>
      <c r="AA36" s="659"/>
      <c r="AB36" s="659"/>
      <c r="AC36" s="659"/>
      <c r="AD36" s="660" t="s">
        <v>122</v>
      </c>
      <c r="AE36" s="660"/>
      <c r="AF36" s="660"/>
      <c r="AG36" s="660"/>
      <c r="AH36" s="660"/>
      <c r="AI36" s="660"/>
      <c r="AJ36" s="660"/>
      <c r="AK36" s="660"/>
      <c r="AL36" s="624" t="s">
        <v>122</v>
      </c>
      <c r="AM36" s="625"/>
      <c r="AN36" s="625"/>
      <c r="AO36" s="661"/>
      <c r="AP36" s="210"/>
      <c r="AQ36" s="670" t="s">
        <v>316</v>
      </c>
      <c r="AR36" s="671"/>
      <c r="AS36" s="671"/>
      <c r="AT36" s="671"/>
      <c r="AU36" s="671"/>
      <c r="AV36" s="671"/>
      <c r="AW36" s="671"/>
      <c r="AX36" s="671"/>
      <c r="AY36" s="672"/>
      <c r="AZ36" s="676">
        <v>1174696</v>
      </c>
      <c r="BA36" s="677"/>
      <c r="BB36" s="677"/>
      <c r="BC36" s="677"/>
      <c r="BD36" s="677"/>
      <c r="BE36" s="677"/>
      <c r="BF36" s="678"/>
      <c r="BG36" s="679" t="s">
        <v>317</v>
      </c>
      <c r="BH36" s="680"/>
      <c r="BI36" s="680"/>
      <c r="BJ36" s="680"/>
      <c r="BK36" s="680"/>
      <c r="BL36" s="680"/>
      <c r="BM36" s="680"/>
      <c r="BN36" s="680"/>
      <c r="BO36" s="680"/>
      <c r="BP36" s="680"/>
      <c r="BQ36" s="680"/>
      <c r="BR36" s="680"/>
      <c r="BS36" s="680"/>
      <c r="BT36" s="680"/>
      <c r="BU36" s="681"/>
      <c r="BV36" s="676">
        <v>153813</v>
      </c>
      <c r="BW36" s="677"/>
      <c r="BX36" s="677"/>
      <c r="BY36" s="677"/>
      <c r="BZ36" s="677"/>
      <c r="CA36" s="677"/>
      <c r="CB36" s="678"/>
      <c r="CD36" s="618" t="s">
        <v>318</v>
      </c>
      <c r="CE36" s="619"/>
      <c r="CF36" s="619"/>
      <c r="CG36" s="619"/>
      <c r="CH36" s="619"/>
      <c r="CI36" s="619"/>
      <c r="CJ36" s="619"/>
      <c r="CK36" s="619"/>
      <c r="CL36" s="619"/>
      <c r="CM36" s="619"/>
      <c r="CN36" s="619"/>
      <c r="CO36" s="619"/>
      <c r="CP36" s="619"/>
      <c r="CQ36" s="620"/>
      <c r="CR36" s="621">
        <v>1774239</v>
      </c>
      <c r="CS36" s="622"/>
      <c r="CT36" s="622"/>
      <c r="CU36" s="622"/>
      <c r="CV36" s="622"/>
      <c r="CW36" s="622"/>
      <c r="CX36" s="622"/>
      <c r="CY36" s="623"/>
      <c r="CZ36" s="624">
        <v>13</v>
      </c>
      <c r="DA36" s="636"/>
      <c r="DB36" s="636"/>
      <c r="DC36" s="637"/>
      <c r="DD36" s="627">
        <v>1235707</v>
      </c>
      <c r="DE36" s="622"/>
      <c r="DF36" s="622"/>
      <c r="DG36" s="622"/>
      <c r="DH36" s="622"/>
      <c r="DI36" s="622"/>
      <c r="DJ36" s="622"/>
      <c r="DK36" s="623"/>
      <c r="DL36" s="627">
        <v>1040976</v>
      </c>
      <c r="DM36" s="622"/>
      <c r="DN36" s="622"/>
      <c r="DO36" s="622"/>
      <c r="DP36" s="622"/>
      <c r="DQ36" s="622"/>
      <c r="DR36" s="622"/>
      <c r="DS36" s="622"/>
      <c r="DT36" s="622"/>
      <c r="DU36" s="622"/>
      <c r="DV36" s="623"/>
      <c r="DW36" s="624">
        <v>15.5</v>
      </c>
      <c r="DX36" s="636"/>
      <c r="DY36" s="636"/>
      <c r="DZ36" s="636"/>
      <c r="EA36" s="636"/>
      <c r="EB36" s="636"/>
      <c r="EC36" s="648"/>
    </row>
    <row r="37" spans="2:133" ht="11.25" customHeight="1" x14ac:dyDescent="0.15">
      <c r="B37" s="618" t="s">
        <v>319</v>
      </c>
      <c r="C37" s="619"/>
      <c r="D37" s="619"/>
      <c r="E37" s="619"/>
      <c r="F37" s="619"/>
      <c r="G37" s="619"/>
      <c r="H37" s="619"/>
      <c r="I37" s="619"/>
      <c r="J37" s="619"/>
      <c r="K37" s="619"/>
      <c r="L37" s="619"/>
      <c r="M37" s="619"/>
      <c r="N37" s="619"/>
      <c r="O37" s="619"/>
      <c r="P37" s="619"/>
      <c r="Q37" s="620"/>
      <c r="R37" s="621">
        <v>146384</v>
      </c>
      <c r="S37" s="622"/>
      <c r="T37" s="622"/>
      <c r="U37" s="622"/>
      <c r="V37" s="622"/>
      <c r="W37" s="622"/>
      <c r="X37" s="622"/>
      <c r="Y37" s="623"/>
      <c r="Z37" s="659">
        <v>1</v>
      </c>
      <c r="AA37" s="659"/>
      <c r="AB37" s="659"/>
      <c r="AC37" s="659"/>
      <c r="AD37" s="660">
        <v>30300</v>
      </c>
      <c r="AE37" s="660"/>
      <c r="AF37" s="660"/>
      <c r="AG37" s="660"/>
      <c r="AH37" s="660"/>
      <c r="AI37" s="660"/>
      <c r="AJ37" s="660"/>
      <c r="AK37" s="660"/>
      <c r="AL37" s="624">
        <v>0.5</v>
      </c>
      <c r="AM37" s="625"/>
      <c r="AN37" s="625"/>
      <c r="AO37" s="661"/>
      <c r="AQ37" s="654" t="s">
        <v>320</v>
      </c>
      <c r="AR37" s="655"/>
      <c r="AS37" s="655"/>
      <c r="AT37" s="655"/>
      <c r="AU37" s="655"/>
      <c r="AV37" s="655"/>
      <c r="AW37" s="655"/>
      <c r="AX37" s="655"/>
      <c r="AY37" s="656"/>
      <c r="AZ37" s="621">
        <v>103455</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153813</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896412</v>
      </c>
      <c r="CS37" s="634"/>
      <c r="CT37" s="634"/>
      <c r="CU37" s="634"/>
      <c r="CV37" s="634"/>
      <c r="CW37" s="634"/>
      <c r="CX37" s="634"/>
      <c r="CY37" s="635"/>
      <c r="CZ37" s="624">
        <v>6.6</v>
      </c>
      <c r="DA37" s="636"/>
      <c r="DB37" s="636"/>
      <c r="DC37" s="637"/>
      <c r="DD37" s="627">
        <v>751508</v>
      </c>
      <c r="DE37" s="634"/>
      <c r="DF37" s="634"/>
      <c r="DG37" s="634"/>
      <c r="DH37" s="634"/>
      <c r="DI37" s="634"/>
      <c r="DJ37" s="634"/>
      <c r="DK37" s="635"/>
      <c r="DL37" s="627">
        <v>728164</v>
      </c>
      <c r="DM37" s="634"/>
      <c r="DN37" s="634"/>
      <c r="DO37" s="634"/>
      <c r="DP37" s="634"/>
      <c r="DQ37" s="634"/>
      <c r="DR37" s="634"/>
      <c r="DS37" s="634"/>
      <c r="DT37" s="634"/>
      <c r="DU37" s="634"/>
      <c r="DV37" s="635"/>
      <c r="DW37" s="624">
        <v>10.8</v>
      </c>
      <c r="DX37" s="636"/>
      <c r="DY37" s="636"/>
      <c r="DZ37" s="636"/>
      <c r="EA37" s="636"/>
      <c r="EB37" s="636"/>
      <c r="EC37" s="648"/>
    </row>
    <row r="38" spans="2:133" ht="11.25" customHeight="1" x14ac:dyDescent="0.15">
      <c r="B38" s="618" t="s">
        <v>323</v>
      </c>
      <c r="C38" s="619"/>
      <c r="D38" s="619"/>
      <c r="E38" s="619"/>
      <c r="F38" s="619"/>
      <c r="G38" s="619"/>
      <c r="H38" s="619"/>
      <c r="I38" s="619"/>
      <c r="J38" s="619"/>
      <c r="K38" s="619"/>
      <c r="L38" s="619"/>
      <c r="M38" s="619"/>
      <c r="N38" s="619"/>
      <c r="O38" s="619"/>
      <c r="P38" s="619"/>
      <c r="Q38" s="620"/>
      <c r="R38" s="621">
        <v>1202112</v>
      </c>
      <c r="S38" s="622"/>
      <c r="T38" s="622"/>
      <c r="U38" s="622"/>
      <c r="V38" s="622"/>
      <c r="W38" s="622"/>
      <c r="X38" s="622"/>
      <c r="Y38" s="623"/>
      <c r="Z38" s="659">
        <v>8.6</v>
      </c>
      <c r="AA38" s="659"/>
      <c r="AB38" s="659"/>
      <c r="AC38" s="659"/>
      <c r="AD38" s="660" t="s">
        <v>122</v>
      </c>
      <c r="AE38" s="660"/>
      <c r="AF38" s="660"/>
      <c r="AG38" s="660"/>
      <c r="AH38" s="660"/>
      <c r="AI38" s="660"/>
      <c r="AJ38" s="660"/>
      <c r="AK38" s="660"/>
      <c r="AL38" s="624" t="s">
        <v>122</v>
      </c>
      <c r="AM38" s="625"/>
      <c r="AN38" s="625"/>
      <c r="AO38" s="661"/>
      <c r="AQ38" s="654" t="s">
        <v>324</v>
      </c>
      <c r="AR38" s="655"/>
      <c r="AS38" s="655"/>
      <c r="AT38" s="655"/>
      <c r="AU38" s="655"/>
      <c r="AV38" s="655"/>
      <c r="AW38" s="655"/>
      <c r="AX38" s="655"/>
      <c r="AY38" s="656"/>
      <c r="AZ38" s="621">
        <v>10455</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2334</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1060786</v>
      </c>
      <c r="CS38" s="622"/>
      <c r="CT38" s="622"/>
      <c r="CU38" s="622"/>
      <c r="CV38" s="622"/>
      <c r="CW38" s="622"/>
      <c r="CX38" s="622"/>
      <c r="CY38" s="623"/>
      <c r="CZ38" s="624">
        <v>7.8</v>
      </c>
      <c r="DA38" s="636"/>
      <c r="DB38" s="636"/>
      <c r="DC38" s="637"/>
      <c r="DD38" s="627">
        <v>883501</v>
      </c>
      <c r="DE38" s="622"/>
      <c r="DF38" s="622"/>
      <c r="DG38" s="622"/>
      <c r="DH38" s="622"/>
      <c r="DI38" s="622"/>
      <c r="DJ38" s="622"/>
      <c r="DK38" s="623"/>
      <c r="DL38" s="627">
        <v>872751</v>
      </c>
      <c r="DM38" s="622"/>
      <c r="DN38" s="622"/>
      <c r="DO38" s="622"/>
      <c r="DP38" s="622"/>
      <c r="DQ38" s="622"/>
      <c r="DR38" s="622"/>
      <c r="DS38" s="622"/>
      <c r="DT38" s="622"/>
      <c r="DU38" s="622"/>
      <c r="DV38" s="623"/>
      <c r="DW38" s="624">
        <v>13</v>
      </c>
      <c r="DX38" s="636"/>
      <c r="DY38" s="636"/>
      <c r="DZ38" s="636"/>
      <c r="EA38" s="636"/>
      <c r="EB38" s="636"/>
      <c r="EC38" s="648"/>
    </row>
    <row r="39" spans="2:133" ht="11.25" customHeight="1" x14ac:dyDescent="0.15">
      <c r="B39" s="618" t="s">
        <v>327</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328</v>
      </c>
      <c r="AR39" s="655"/>
      <c r="AS39" s="655"/>
      <c r="AT39" s="655"/>
      <c r="AU39" s="655"/>
      <c r="AV39" s="655"/>
      <c r="AW39" s="655"/>
      <c r="AX39" s="655"/>
      <c r="AY39" s="656"/>
      <c r="AZ39" s="621" t="s">
        <v>122</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3452</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573806</v>
      </c>
      <c r="CS39" s="634"/>
      <c r="CT39" s="634"/>
      <c r="CU39" s="634"/>
      <c r="CV39" s="634"/>
      <c r="CW39" s="634"/>
      <c r="CX39" s="634"/>
      <c r="CY39" s="635"/>
      <c r="CZ39" s="624">
        <v>4.2</v>
      </c>
      <c r="DA39" s="636"/>
      <c r="DB39" s="636"/>
      <c r="DC39" s="637"/>
      <c r="DD39" s="627">
        <v>357788</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331</v>
      </c>
      <c r="C40" s="619"/>
      <c r="D40" s="619"/>
      <c r="E40" s="619"/>
      <c r="F40" s="619"/>
      <c r="G40" s="619"/>
      <c r="H40" s="619"/>
      <c r="I40" s="619"/>
      <c r="J40" s="619"/>
      <c r="K40" s="619"/>
      <c r="L40" s="619"/>
      <c r="M40" s="619"/>
      <c r="N40" s="619"/>
      <c r="O40" s="619"/>
      <c r="P40" s="619"/>
      <c r="Q40" s="620"/>
      <c r="R40" s="621">
        <v>15712</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332</v>
      </c>
      <c r="AR40" s="655"/>
      <c r="AS40" s="655"/>
      <c r="AT40" s="655"/>
      <c r="AU40" s="655"/>
      <c r="AV40" s="655"/>
      <c r="AW40" s="655"/>
      <c r="AX40" s="655"/>
      <c r="AY40" s="656"/>
      <c r="AZ40" s="621" t="s">
        <v>122</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56</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19960</v>
      </c>
      <c r="CS40" s="622"/>
      <c r="CT40" s="622"/>
      <c r="CU40" s="622"/>
      <c r="CV40" s="622"/>
      <c r="CW40" s="622"/>
      <c r="CX40" s="622"/>
      <c r="CY40" s="623"/>
      <c r="CZ40" s="624">
        <v>0.1</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336</v>
      </c>
      <c r="C41" s="603"/>
      <c r="D41" s="603"/>
      <c r="E41" s="603"/>
      <c r="F41" s="603"/>
      <c r="G41" s="603"/>
      <c r="H41" s="603"/>
      <c r="I41" s="603"/>
      <c r="J41" s="603"/>
      <c r="K41" s="603"/>
      <c r="L41" s="603"/>
      <c r="M41" s="603"/>
      <c r="N41" s="603"/>
      <c r="O41" s="603"/>
      <c r="P41" s="603"/>
      <c r="Q41" s="604"/>
      <c r="R41" s="605">
        <v>14042273</v>
      </c>
      <c r="S41" s="646"/>
      <c r="T41" s="646"/>
      <c r="U41" s="646"/>
      <c r="V41" s="646"/>
      <c r="W41" s="646"/>
      <c r="X41" s="646"/>
      <c r="Y41" s="649"/>
      <c r="Z41" s="650">
        <v>100</v>
      </c>
      <c r="AA41" s="650"/>
      <c r="AB41" s="650"/>
      <c r="AC41" s="650"/>
      <c r="AD41" s="651">
        <v>6715857</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149724</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v>1</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340</v>
      </c>
      <c r="AR42" s="667"/>
      <c r="AS42" s="667"/>
      <c r="AT42" s="667"/>
      <c r="AU42" s="667"/>
      <c r="AV42" s="667"/>
      <c r="AW42" s="667"/>
      <c r="AX42" s="667"/>
      <c r="AY42" s="668"/>
      <c r="AZ42" s="605">
        <v>911062</v>
      </c>
      <c r="BA42" s="646"/>
      <c r="BB42" s="646"/>
      <c r="BC42" s="646"/>
      <c r="BD42" s="606"/>
      <c r="BE42" s="606"/>
      <c r="BF42" s="669"/>
      <c r="BG42" s="664"/>
      <c r="BH42" s="665"/>
      <c r="BI42" s="665"/>
      <c r="BJ42" s="665"/>
      <c r="BK42" s="665"/>
      <c r="BL42" s="212"/>
      <c r="BM42" s="603" t="s">
        <v>341</v>
      </c>
      <c r="BN42" s="603"/>
      <c r="BO42" s="603"/>
      <c r="BP42" s="603"/>
      <c r="BQ42" s="603"/>
      <c r="BR42" s="603"/>
      <c r="BS42" s="603"/>
      <c r="BT42" s="603"/>
      <c r="BU42" s="604"/>
      <c r="BV42" s="605">
        <v>582</v>
      </c>
      <c r="BW42" s="646"/>
      <c r="BX42" s="646"/>
      <c r="BY42" s="646"/>
      <c r="BZ42" s="646"/>
      <c r="CA42" s="646"/>
      <c r="CB42" s="647"/>
      <c r="CD42" s="618" t="s">
        <v>342</v>
      </c>
      <c r="CE42" s="619"/>
      <c r="CF42" s="619"/>
      <c r="CG42" s="619"/>
      <c r="CH42" s="619"/>
      <c r="CI42" s="619"/>
      <c r="CJ42" s="619"/>
      <c r="CK42" s="619"/>
      <c r="CL42" s="619"/>
      <c r="CM42" s="619"/>
      <c r="CN42" s="619"/>
      <c r="CO42" s="619"/>
      <c r="CP42" s="619"/>
      <c r="CQ42" s="620"/>
      <c r="CR42" s="621">
        <v>3101807</v>
      </c>
      <c r="CS42" s="634"/>
      <c r="CT42" s="634"/>
      <c r="CU42" s="634"/>
      <c r="CV42" s="634"/>
      <c r="CW42" s="634"/>
      <c r="CX42" s="634"/>
      <c r="CY42" s="635"/>
      <c r="CZ42" s="624">
        <v>22.8</v>
      </c>
      <c r="DA42" s="636"/>
      <c r="DB42" s="636"/>
      <c r="DC42" s="637"/>
      <c r="DD42" s="627">
        <v>493794</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343</v>
      </c>
      <c r="CD43" s="618" t="s">
        <v>344</v>
      </c>
      <c r="CE43" s="619"/>
      <c r="CF43" s="619"/>
      <c r="CG43" s="619"/>
      <c r="CH43" s="619"/>
      <c r="CI43" s="619"/>
      <c r="CJ43" s="619"/>
      <c r="CK43" s="619"/>
      <c r="CL43" s="619"/>
      <c r="CM43" s="619"/>
      <c r="CN43" s="619"/>
      <c r="CO43" s="619"/>
      <c r="CP43" s="619"/>
      <c r="CQ43" s="620"/>
      <c r="CR43" s="621">
        <v>93116</v>
      </c>
      <c r="CS43" s="634"/>
      <c r="CT43" s="634"/>
      <c r="CU43" s="634"/>
      <c r="CV43" s="634"/>
      <c r="CW43" s="634"/>
      <c r="CX43" s="634"/>
      <c r="CY43" s="635"/>
      <c r="CZ43" s="624">
        <v>0.7</v>
      </c>
      <c r="DA43" s="636"/>
      <c r="DB43" s="636"/>
      <c r="DC43" s="637"/>
      <c r="DD43" s="627">
        <v>90338</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345</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346</v>
      </c>
      <c r="CG44" s="619"/>
      <c r="CH44" s="619"/>
      <c r="CI44" s="619"/>
      <c r="CJ44" s="619"/>
      <c r="CK44" s="619"/>
      <c r="CL44" s="619"/>
      <c r="CM44" s="619"/>
      <c r="CN44" s="619"/>
      <c r="CO44" s="619"/>
      <c r="CP44" s="619"/>
      <c r="CQ44" s="620"/>
      <c r="CR44" s="621">
        <v>1514150</v>
      </c>
      <c r="CS44" s="622"/>
      <c r="CT44" s="622"/>
      <c r="CU44" s="622"/>
      <c r="CV44" s="622"/>
      <c r="CW44" s="622"/>
      <c r="CX44" s="622"/>
      <c r="CY44" s="623"/>
      <c r="CZ44" s="624">
        <v>11.1</v>
      </c>
      <c r="DA44" s="625"/>
      <c r="DB44" s="625"/>
      <c r="DC44" s="626"/>
      <c r="DD44" s="627">
        <v>337654</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347</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348</v>
      </c>
      <c r="CG45" s="619"/>
      <c r="CH45" s="619"/>
      <c r="CI45" s="619"/>
      <c r="CJ45" s="619"/>
      <c r="CK45" s="619"/>
      <c r="CL45" s="619"/>
      <c r="CM45" s="619"/>
      <c r="CN45" s="619"/>
      <c r="CO45" s="619"/>
      <c r="CP45" s="619"/>
      <c r="CQ45" s="620"/>
      <c r="CR45" s="621">
        <v>714698</v>
      </c>
      <c r="CS45" s="634"/>
      <c r="CT45" s="634"/>
      <c r="CU45" s="634"/>
      <c r="CV45" s="634"/>
      <c r="CW45" s="634"/>
      <c r="CX45" s="634"/>
      <c r="CY45" s="635"/>
      <c r="CZ45" s="624">
        <v>5.3</v>
      </c>
      <c r="DA45" s="636"/>
      <c r="DB45" s="636"/>
      <c r="DC45" s="637"/>
      <c r="DD45" s="627">
        <v>30051</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349</v>
      </c>
      <c r="CG46" s="619"/>
      <c r="CH46" s="619"/>
      <c r="CI46" s="619"/>
      <c r="CJ46" s="619"/>
      <c r="CK46" s="619"/>
      <c r="CL46" s="619"/>
      <c r="CM46" s="619"/>
      <c r="CN46" s="619"/>
      <c r="CO46" s="619"/>
      <c r="CP46" s="619"/>
      <c r="CQ46" s="620"/>
      <c r="CR46" s="621">
        <v>700049</v>
      </c>
      <c r="CS46" s="622"/>
      <c r="CT46" s="622"/>
      <c r="CU46" s="622"/>
      <c r="CV46" s="622"/>
      <c r="CW46" s="622"/>
      <c r="CX46" s="622"/>
      <c r="CY46" s="623"/>
      <c r="CZ46" s="624">
        <v>5.0999999999999996</v>
      </c>
      <c r="DA46" s="625"/>
      <c r="DB46" s="625"/>
      <c r="DC46" s="626"/>
      <c r="DD46" s="627">
        <v>281820</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350</v>
      </c>
      <c r="CG47" s="619"/>
      <c r="CH47" s="619"/>
      <c r="CI47" s="619"/>
      <c r="CJ47" s="619"/>
      <c r="CK47" s="619"/>
      <c r="CL47" s="619"/>
      <c r="CM47" s="619"/>
      <c r="CN47" s="619"/>
      <c r="CO47" s="619"/>
      <c r="CP47" s="619"/>
      <c r="CQ47" s="620"/>
      <c r="CR47" s="621">
        <v>1587657</v>
      </c>
      <c r="CS47" s="634"/>
      <c r="CT47" s="634"/>
      <c r="CU47" s="634"/>
      <c r="CV47" s="634"/>
      <c r="CW47" s="634"/>
      <c r="CX47" s="634"/>
      <c r="CY47" s="635"/>
      <c r="CZ47" s="624">
        <v>11.7</v>
      </c>
      <c r="DA47" s="636"/>
      <c r="DB47" s="636"/>
      <c r="DC47" s="637"/>
      <c r="DD47" s="627">
        <v>156140</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351</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352</v>
      </c>
      <c r="CE49" s="603"/>
      <c r="CF49" s="603"/>
      <c r="CG49" s="603"/>
      <c r="CH49" s="603"/>
      <c r="CI49" s="603"/>
      <c r="CJ49" s="603"/>
      <c r="CK49" s="603"/>
      <c r="CL49" s="603"/>
      <c r="CM49" s="603"/>
      <c r="CN49" s="603"/>
      <c r="CO49" s="603"/>
      <c r="CP49" s="603"/>
      <c r="CQ49" s="604"/>
      <c r="CR49" s="605">
        <v>13610684</v>
      </c>
      <c r="CS49" s="606"/>
      <c r="CT49" s="606"/>
      <c r="CU49" s="606"/>
      <c r="CV49" s="606"/>
      <c r="CW49" s="606"/>
      <c r="CX49" s="606"/>
      <c r="CY49" s="607"/>
      <c r="CZ49" s="608">
        <v>100</v>
      </c>
      <c r="DA49" s="609"/>
      <c r="DB49" s="609"/>
      <c r="DC49" s="610"/>
      <c r="DD49" s="611">
        <v>8193444</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4KuwJlFL10O6JvVMzAnK5jAE0NRQhY2MtlVjCsB6JP3gt1bARSBXanxaFwYttq14Ri55EhoZygPUnvzaGsQ77g==" saltValue="GU8VvI+FsZ4hmJ56+41uP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353</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354</v>
      </c>
      <c r="DK2" s="1092"/>
      <c r="DL2" s="1092"/>
      <c r="DM2" s="1092"/>
      <c r="DN2" s="1092"/>
      <c r="DO2" s="1093"/>
      <c r="DP2" s="216"/>
      <c r="DQ2" s="1091" t="s">
        <v>355</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357</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358</v>
      </c>
      <c r="B5" s="996"/>
      <c r="C5" s="996"/>
      <c r="D5" s="996"/>
      <c r="E5" s="996"/>
      <c r="F5" s="996"/>
      <c r="G5" s="996"/>
      <c r="H5" s="996"/>
      <c r="I5" s="996"/>
      <c r="J5" s="996"/>
      <c r="K5" s="996"/>
      <c r="L5" s="996"/>
      <c r="M5" s="996"/>
      <c r="N5" s="996"/>
      <c r="O5" s="996"/>
      <c r="P5" s="997"/>
      <c r="Q5" s="1001" t="s">
        <v>359</v>
      </c>
      <c r="R5" s="1002"/>
      <c r="S5" s="1002"/>
      <c r="T5" s="1002"/>
      <c r="U5" s="1003"/>
      <c r="V5" s="1001" t="s">
        <v>360</v>
      </c>
      <c r="W5" s="1002"/>
      <c r="X5" s="1002"/>
      <c r="Y5" s="1002"/>
      <c r="Z5" s="1003"/>
      <c r="AA5" s="1001" t="s">
        <v>361</v>
      </c>
      <c r="AB5" s="1002"/>
      <c r="AC5" s="1002"/>
      <c r="AD5" s="1002"/>
      <c r="AE5" s="1002"/>
      <c r="AF5" s="1094" t="s">
        <v>362</v>
      </c>
      <c r="AG5" s="1002"/>
      <c r="AH5" s="1002"/>
      <c r="AI5" s="1002"/>
      <c r="AJ5" s="1015"/>
      <c r="AK5" s="1002" t="s">
        <v>363</v>
      </c>
      <c r="AL5" s="1002"/>
      <c r="AM5" s="1002"/>
      <c r="AN5" s="1002"/>
      <c r="AO5" s="1003"/>
      <c r="AP5" s="1001" t="s">
        <v>364</v>
      </c>
      <c r="AQ5" s="1002"/>
      <c r="AR5" s="1002"/>
      <c r="AS5" s="1002"/>
      <c r="AT5" s="1003"/>
      <c r="AU5" s="1001" t="s">
        <v>365</v>
      </c>
      <c r="AV5" s="1002"/>
      <c r="AW5" s="1002"/>
      <c r="AX5" s="1002"/>
      <c r="AY5" s="1015"/>
      <c r="AZ5" s="220"/>
      <c r="BA5" s="220"/>
      <c r="BB5" s="220"/>
      <c r="BC5" s="220"/>
      <c r="BD5" s="220"/>
      <c r="BE5" s="221"/>
      <c r="BF5" s="221"/>
      <c r="BG5" s="221"/>
      <c r="BH5" s="221"/>
      <c r="BI5" s="221"/>
      <c r="BJ5" s="221"/>
      <c r="BK5" s="221"/>
      <c r="BL5" s="221"/>
      <c r="BM5" s="221"/>
      <c r="BN5" s="221"/>
      <c r="BO5" s="221"/>
      <c r="BP5" s="221"/>
      <c r="BQ5" s="995" t="s">
        <v>366</v>
      </c>
      <c r="BR5" s="996"/>
      <c r="BS5" s="996"/>
      <c r="BT5" s="996"/>
      <c r="BU5" s="996"/>
      <c r="BV5" s="996"/>
      <c r="BW5" s="996"/>
      <c r="BX5" s="996"/>
      <c r="BY5" s="996"/>
      <c r="BZ5" s="996"/>
      <c r="CA5" s="996"/>
      <c r="CB5" s="996"/>
      <c r="CC5" s="996"/>
      <c r="CD5" s="996"/>
      <c r="CE5" s="996"/>
      <c r="CF5" s="996"/>
      <c r="CG5" s="997"/>
      <c r="CH5" s="1001" t="s">
        <v>367</v>
      </c>
      <c r="CI5" s="1002"/>
      <c r="CJ5" s="1002"/>
      <c r="CK5" s="1002"/>
      <c r="CL5" s="1003"/>
      <c r="CM5" s="1001" t="s">
        <v>368</v>
      </c>
      <c r="CN5" s="1002"/>
      <c r="CO5" s="1002"/>
      <c r="CP5" s="1002"/>
      <c r="CQ5" s="1003"/>
      <c r="CR5" s="1001" t="s">
        <v>369</v>
      </c>
      <c r="CS5" s="1002"/>
      <c r="CT5" s="1002"/>
      <c r="CU5" s="1002"/>
      <c r="CV5" s="1003"/>
      <c r="CW5" s="1001" t="s">
        <v>370</v>
      </c>
      <c r="CX5" s="1002"/>
      <c r="CY5" s="1002"/>
      <c r="CZ5" s="1002"/>
      <c r="DA5" s="1003"/>
      <c r="DB5" s="1001" t="s">
        <v>371</v>
      </c>
      <c r="DC5" s="1002"/>
      <c r="DD5" s="1002"/>
      <c r="DE5" s="1002"/>
      <c r="DF5" s="1003"/>
      <c r="DG5" s="1084" t="s">
        <v>372</v>
      </c>
      <c r="DH5" s="1085"/>
      <c r="DI5" s="1085"/>
      <c r="DJ5" s="1085"/>
      <c r="DK5" s="1086"/>
      <c r="DL5" s="1084" t="s">
        <v>373</v>
      </c>
      <c r="DM5" s="1085"/>
      <c r="DN5" s="1085"/>
      <c r="DO5" s="1085"/>
      <c r="DP5" s="1086"/>
      <c r="DQ5" s="1001" t="s">
        <v>374</v>
      </c>
      <c r="DR5" s="1002"/>
      <c r="DS5" s="1002"/>
      <c r="DT5" s="1002"/>
      <c r="DU5" s="1003"/>
      <c r="DV5" s="1001" t="s">
        <v>365</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375</v>
      </c>
      <c r="C7" s="1048"/>
      <c r="D7" s="1048"/>
      <c r="E7" s="1048"/>
      <c r="F7" s="1048"/>
      <c r="G7" s="1048"/>
      <c r="H7" s="1048"/>
      <c r="I7" s="1048"/>
      <c r="J7" s="1048"/>
      <c r="K7" s="1048"/>
      <c r="L7" s="1048"/>
      <c r="M7" s="1048"/>
      <c r="N7" s="1048"/>
      <c r="O7" s="1048"/>
      <c r="P7" s="1049"/>
      <c r="Q7" s="1102">
        <v>13980</v>
      </c>
      <c r="R7" s="1103"/>
      <c r="S7" s="1103"/>
      <c r="T7" s="1103"/>
      <c r="U7" s="1103"/>
      <c r="V7" s="1103">
        <v>13556</v>
      </c>
      <c r="W7" s="1103"/>
      <c r="X7" s="1103"/>
      <c r="Y7" s="1103"/>
      <c r="Z7" s="1103"/>
      <c r="AA7" s="1103">
        <v>424</v>
      </c>
      <c r="AB7" s="1103"/>
      <c r="AC7" s="1103"/>
      <c r="AD7" s="1103"/>
      <c r="AE7" s="1104"/>
      <c r="AF7" s="1105">
        <v>384</v>
      </c>
      <c r="AG7" s="1106"/>
      <c r="AH7" s="1106"/>
      <c r="AI7" s="1106"/>
      <c r="AJ7" s="1107"/>
      <c r="AK7" s="1108">
        <v>323</v>
      </c>
      <c r="AL7" s="1109"/>
      <c r="AM7" s="1109"/>
      <c r="AN7" s="1109"/>
      <c r="AO7" s="1109"/>
      <c r="AP7" s="1109">
        <v>13670</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552</v>
      </c>
      <c r="BT7" s="1100"/>
      <c r="BU7" s="1100"/>
      <c r="BV7" s="1100"/>
      <c r="BW7" s="1100"/>
      <c r="BX7" s="1100"/>
      <c r="BY7" s="1100"/>
      <c r="BZ7" s="1100"/>
      <c r="CA7" s="1100"/>
      <c r="CB7" s="1100"/>
      <c r="CC7" s="1100"/>
      <c r="CD7" s="1100"/>
      <c r="CE7" s="1100"/>
      <c r="CF7" s="1100"/>
      <c r="CG7" s="1112"/>
      <c r="CH7" s="1096">
        <v>-13</v>
      </c>
      <c r="CI7" s="1097"/>
      <c r="CJ7" s="1097"/>
      <c r="CK7" s="1097"/>
      <c r="CL7" s="1098"/>
      <c r="CM7" s="1096">
        <v>21</v>
      </c>
      <c r="CN7" s="1097"/>
      <c r="CO7" s="1097"/>
      <c r="CP7" s="1097"/>
      <c r="CQ7" s="1098"/>
      <c r="CR7" s="1096">
        <v>10</v>
      </c>
      <c r="CS7" s="1097"/>
      <c r="CT7" s="1097"/>
      <c r="CU7" s="1097"/>
      <c r="CV7" s="1098"/>
      <c r="CW7" s="1096" t="s">
        <v>492</v>
      </c>
      <c r="CX7" s="1097"/>
      <c r="CY7" s="1097"/>
      <c r="CZ7" s="1097"/>
      <c r="DA7" s="1098"/>
      <c r="DB7" s="1096" t="s">
        <v>492</v>
      </c>
      <c r="DC7" s="1097"/>
      <c r="DD7" s="1097"/>
      <c r="DE7" s="1097"/>
      <c r="DF7" s="1098"/>
      <c r="DG7" s="1096" t="s">
        <v>492</v>
      </c>
      <c r="DH7" s="1097"/>
      <c r="DI7" s="1097"/>
      <c r="DJ7" s="1097"/>
      <c r="DK7" s="1098"/>
      <c r="DL7" s="1096" t="s">
        <v>492</v>
      </c>
      <c r="DM7" s="1097"/>
      <c r="DN7" s="1097"/>
      <c r="DO7" s="1097"/>
      <c r="DP7" s="1098"/>
      <c r="DQ7" s="1096" t="s">
        <v>492</v>
      </c>
      <c r="DR7" s="1097"/>
      <c r="DS7" s="1097"/>
      <c r="DT7" s="1097"/>
      <c r="DU7" s="1098"/>
      <c r="DV7" s="1099"/>
      <c r="DW7" s="1100"/>
      <c r="DX7" s="1100"/>
      <c r="DY7" s="1100"/>
      <c r="DZ7" s="1101"/>
      <c r="EA7" s="222"/>
    </row>
    <row r="8" spans="1:131" s="223" customFormat="1" ht="26.25" customHeight="1" x14ac:dyDescent="0.15">
      <c r="A8" s="226">
        <v>2</v>
      </c>
      <c r="B8" s="1030" t="s">
        <v>376</v>
      </c>
      <c r="C8" s="1031"/>
      <c r="D8" s="1031"/>
      <c r="E8" s="1031"/>
      <c r="F8" s="1031"/>
      <c r="G8" s="1031"/>
      <c r="H8" s="1031"/>
      <c r="I8" s="1031"/>
      <c r="J8" s="1031"/>
      <c r="K8" s="1031"/>
      <c r="L8" s="1031"/>
      <c r="M8" s="1031"/>
      <c r="N8" s="1031"/>
      <c r="O8" s="1031"/>
      <c r="P8" s="1032"/>
      <c r="Q8" s="1038">
        <v>144</v>
      </c>
      <c r="R8" s="1039"/>
      <c r="S8" s="1039"/>
      <c r="T8" s="1039"/>
      <c r="U8" s="1039"/>
      <c r="V8" s="1039">
        <v>144</v>
      </c>
      <c r="W8" s="1039"/>
      <c r="X8" s="1039"/>
      <c r="Y8" s="1039"/>
      <c r="Z8" s="1039"/>
      <c r="AA8" s="1039">
        <v>0</v>
      </c>
      <c r="AB8" s="1039"/>
      <c r="AC8" s="1039"/>
      <c r="AD8" s="1039"/>
      <c r="AE8" s="1040"/>
      <c r="AF8" s="1035" t="s">
        <v>122</v>
      </c>
      <c r="AG8" s="1036"/>
      <c r="AH8" s="1036"/>
      <c r="AI8" s="1036"/>
      <c r="AJ8" s="1037"/>
      <c r="AK8" s="1080">
        <v>108</v>
      </c>
      <c r="AL8" s="1081"/>
      <c r="AM8" s="1081"/>
      <c r="AN8" s="1081"/>
      <c r="AO8" s="1081"/>
      <c r="AP8" s="1081" t="s">
        <v>558</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t="s">
        <v>553</v>
      </c>
      <c r="BT8" s="993"/>
      <c r="BU8" s="993"/>
      <c r="BV8" s="993"/>
      <c r="BW8" s="993"/>
      <c r="BX8" s="993"/>
      <c r="BY8" s="993"/>
      <c r="BZ8" s="993"/>
      <c r="CA8" s="993"/>
      <c r="CB8" s="993"/>
      <c r="CC8" s="993"/>
      <c r="CD8" s="993"/>
      <c r="CE8" s="993"/>
      <c r="CF8" s="993"/>
      <c r="CG8" s="1014"/>
      <c r="CH8" s="989">
        <v>4</v>
      </c>
      <c r="CI8" s="990"/>
      <c r="CJ8" s="990"/>
      <c r="CK8" s="990"/>
      <c r="CL8" s="991"/>
      <c r="CM8" s="989">
        <v>46</v>
      </c>
      <c r="CN8" s="990"/>
      <c r="CO8" s="990"/>
      <c r="CP8" s="990"/>
      <c r="CQ8" s="991"/>
      <c r="CR8" s="989">
        <v>20</v>
      </c>
      <c r="CS8" s="990"/>
      <c r="CT8" s="990"/>
      <c r="CU8" s="990"/>
      <c r="CV8" s="991"/>
      <c r="CW8" s="989" t="s">
        <v>492</v>
      </c>
      <c r="CX8" s="990"/>
      <c r="CY8" s="990"/>
      <c r="CZ8" s="990"/>
      <c r="DA8" s="991"/>
      <c r="DB8" s="989" t="s">
        <v>492</v>
      </c>
      <c r="DC8" s="990"/>
      <c r="DD8" s="990"/>
      <c r="DE8" s="990"/>
      <c r="DF8" s="991"/>
      <c r="DG8" s="989" t="s">
        <v>492</v>
      </c>
      <c r="DH8" s="990"/>
      <c r="DI8" s="990"/>
      <c r="DJ8" s="990"/>
      <c r="DK8" s="991"/>
      <c r="DL8" s="989" t="s">
        <v>492</v>
      </c>
      <c r="DM8" s="990"/>
      <c r="DN8" s="990"/>
      <c r="DO8" s="990"/>
      <c r="DP8" s="991"/>
      <c r="DQ8" s="989" t="s">
        <v>492</v>
      </c>
      <c r="DR8" s="990"/>
      <c r="DS8" s="990"/>
      <c r="DT8" s="990"/>
      <c r="DU8" s="991"/>
      <c r="DV8" s="992"/>
      <c r="DW8" s="993"/>
      <c r="DX8" s="993"/>
      <c r="DY8" s="993"/>
      <c r="DZ8" s="994"/>
      <c r="EA8" s="222"/>
    </row>
    <row r="9" spans="1:131" s="223" customFormat="1" ht="26.25" customHeight="1" x14ac:dyDescent="0.15">
      <c r="A9" s="226">
        <v>3</v>
      </c>
      <c r="B9" s="1030" t="s">
        <v>377</v>
      </c>
      <c r="C9" s="1031"/>
      <c r="D9" s="1031"/>
      <c r="E9" s="1031"/>
      <c r="F9" s="1031"/>
      <c r="G9" s="1031"/>
      <c r="H9" s="1031"/>
      <c r="I9" s="1031"/>
      <c r="J9" s="1031"/>
      <c r="K9" s="1031"/>
      <c r="L9" s="1031"/>
      <c r="M9" s="1031"/>
      <c r="N9" s="1031"/>
      <c r="O9" s="1031"/>
      <c r="P9" s="1032"/>
      <c r="Q9" s="1038">
        <v>27</v>
      </c>
      <c r="R9" s="1039"/>
      <c r="S9" s="1039"/>
      <c r="T9" s="1039"/>
      <c r="U9" s="1039"/>
      <c r="V9" s="1039">
        <v>20</v>
      </c>
      <c r="W9" s="1039"/>
      <c r="X9" s="1039"/>
      <c r="Y9" s="1039"/>
      <c r="Z9" s="1039"/>
      <c r="AA9" s="1039">
        <v>7</v>
      </c>
      <c r="AB9" s="1039"/>
      <c r="AC9" s="1039"/>
      <c r="AD9" s="1039"/>
      <c r="AE9" s="1040"/>
      <c r="AF9" s="1035">
        <v>7</v>
      </c>
      <c r="AG9" s="1036"/>
      <c r="AH9" s="1036"/>
      <c r="AI9" s="1036"/>
      <c r="AJ9" s="1037"/>
      <c r="AK9" s="1080">
        <v>0</v>
      </c>
      <c r="AL9" s="1081"/>
      <c r="AM9" s="1081"/>
      <c r="AN9" s="1081"/>
      <c r="AO9" s="1081"/>
      <c r="AP9" s="1081" t="s">
        <v>558</v>
      </c>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378</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379</v>
      </c>
      <c r="B23" s="937" t="s">
        <v>380</v>
      </c>
      <c r="C23" s="938"/>
      <c r="D23" s="938"/>
      <c r="E23" s="938"/>
      <c r="F23" s="938"/>
      <c r="G23" s="938"/>
      <c r="H23" s="938"/>
      <c r="I23" s="938"/>
      <c r="J23" s="938"/>
      <c r="K23" s="938"/>
      <c r="L23" s="938"/>
      <c r="M23" s="938"/>
      <c r="N23" s="938"/>
      <c r="O23" s="938"/>
      <c r="P23" s="948"/>
      <c r="Q23" s="1067">
        <v>14042</v>
      </c>
      <c r="R23" s="1061"/>
      <c r="S23" s="1061"/>
      <c r="T23" s="1061"/>
      <c r="U23" s="1061"/>
      <c r="V23" s="1061">
        <v>13611</v>
      </c>
      <c r="W23" s="1061"/>
      <c r="X23" s="1061"/>
      <c r="Y23" s="1061"/>
      <c r="Z23" s="1061"/>
      <c r="AA23" s="1061">
        <v>431</v>
      </c>
      <c r="AB23" s="1061"/>
      <c r="AC23" s="1061"/>
      <c r="AD23" s="1061"/>
      <c r="AE23" s="1068"/>
      <c r="AF23" s="1069">
        <v>391</v>
      </c>
      <c r="AG23" s="1061"/>
      <c r="AH23" s="1061"/>
      <c r="AI23" s="1061"/>
      <c r="AJ23" s="1070"/>
      <c r="AK23" s="1071"/>
      <c r="AL23" s="1072"/>
      <c r="AM23" s="1072"/>
      <c r="AN23" s="1072"/>
      <c r="AO23" s="1072"/>
      <c r="AP23" s="1061">
        <v>13670</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381</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382</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358</v>
      </c>
      <c r="B26" s="996"/>
      <c r="C26" s="996"/>
      <c r="D26" s="996"/>
      <c r="E26" s="996"/>
      <c r="F26" s="996"/>
      <c r="G26" s="996"/>
      <c r="H26" s="996"/>
      <c r="I26" s="996"/>
      <c r="J26" s="996"/>
      <c r="K26" s="996"/>
      <c r="L26" s="996"/>
      <c r="M26" s="996"/>
      <c r="N26" s="996"/>
      <c r="O26" s="996"/>
      <c r="P26" s="997"/>
      <c r="Q26" s="1001" t="s">
        <v>383</v>
      </c>
      <c r="R26" s="1002"/>
      <c r="S26" s="1002"/>
      <c r="T26" s="1002"/>
      <c r="U26" s="1003"/>
      <c r="V26" s="1001" t="s">
        <v>384</v>
      </c>
      <c r="W26" s="1002"/>
      <c r="X26" s="1002"/>
      <c r="Y26" s="1002"/>
      <c r="Z26" s="1003"/>
      <c r="AA26" s="1001" t="s">
        <v>385</v>
      </c>
      <c r="AB26" s="1002"/>
      <c r="AC26" s="1002"/>
      <c r="AD26" s="1002"/>
      <c r="AE26" s="1002"/>
      <c r="AF26" s="1055" t="s">
        <v>386</v>
      </c>
      <c r="AG26" s="1008"/>
      <c r="AH26" s="1008"/>
      <c r="AI26" s="1008"/>
      <c r="AJ26" s="1056"/>
      <c r="AK26" s="1002" t="s">
        <v>387</v>
      </c>
      <c r="AL26" s="1002"/>
      <c r="AM26" s="1002"/>
      <c r="AN26" s="1002"/>
      <c r="AO26" s="1003"/>
      <c r="AP26" s="1001" t="s">
        <v>388</v>
      </c>
      <c r="AQ26" s="1002"/>
      <c r="AR26" s="1002"/>
      <c r="AS26" s="1002"/>
      <c r="AT26" s="1003"/>
      <c r="AU26" s="1001" t="s">
        <v>389</v>
      </c>
      <c r="AV26" s="1002"/>
      <c r="AW26" s="1002"/>
      <c r="AX26" s="1002"/>
      <c r="AY26" s="1003"/>
      <c r="AZ26" s="1001" t="s">
        <v>390</v>
      </c>
      <c r="BA26" s="1002"/>
      <c r="BB26" s="1002"/>
      <c r="BC26" s="1002"/>
      <c r="BD26" s="1003"/>
      <c r="BE26" s="1001" t="s">
        <v>365</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391</v>
      </c>
      <c r="C28" s="1048"/>
      <c r="D28" s="1048"/>
      <c r="E28" s="1048"/>
      <c r="F28" s="1048"/>
      <c r="G28" s="1048"/>
      <c r="H28" s="1048"/>
      <c r="I28" s="1048"/>
      <c r="J28" s="1048"/>
      <c r="K28" s="1048"/>
      <c r="L28" s="1048"/>
      <c r="M28" s="1048"/>
      <c r="N28" s="1048"/>
      <c r="O28" s="1048"/>
      <c r="P28" s="1049"/>
      <c r="Q28" s="1050">
        <v>2814</v>
      </c>
      <c r="R28" s="1051"/>
      <c r="S28" s="1051"/>
      <c r="T28" s="1051"/>
      <c r="U28" s="1051"/>
      <c r="V28" s="1051">
        <v>2660</v>
      </c>
      <c r="W28" s="1051"/>
      <c r="X28" s="1051"/>
      <c r="Y28" s="1051"/>
      <c r="Z28" s="1051"/>
      <c r="AA28" s="1051">
        <v>154</v>
      </c>
      <c r="AB28" s="1051"/>
      <c r="AC28" s="1051"/>
      <c r="AD28" s="1051"/>
      <c r="AE28" s="1052"/>
      <c r="AF28" s="1053">
        <v>154</v>
      </c>
      <c r="AG28" s="1051"/>
      <c r="AH28" s="1051"/>
      <c r="AI28" s="1051"/>
      <c r="AJ28" s="1054"/>
      <c r="AK28" s="1042">
        <v>150</v>
      </c>
      <c r="AL28" s="1043"/>
      <c r="AM28" s="1043"/>
      <c r="AN28" s="1043"/>
      <c r="AO28" s="1043"/>
      <c r="AP28" s="1043" t="s">
        <v>558</v>
      </c>
      <c r="AQ28" s="1043"/>
      <c r="AR28" s="1043"/>
      <c r="AS28" s="1043"/>
      <c r="AT28" s="1043"/>
      <c r="AU28" s="1043" t="s">
        <v>558</v>
      </c>
      <c r="AV28" s="1043"/>
      <c r="AW28" s="1043"/>
      <c r="AX28" s="1043"/>
      <c r="AY28" s="1043"/>
      <c r="AZ28" s="1044" t="s">
        <v>558</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392</v>
      </c>
      <c r="C29" s="1031"/>
      <c r="D29" s="1031"/>
      <c r="E29" s="1031"/>
      <c r="F29" s="1031"/>
      <c r="G29" s="1031"/>
      <c r="H29" s="1031"/>
      <c r="I29" s="1031"/>
      <c r="J29" s="1031"/>
      <c r="K29" s="1031"/>
      <c r="L29" s="1031"/>
      <c r="M29" s="1031"/>
      <c r="N29" s="1031"/>
      <c r="O29" s="1031"/>
      <c r="P29" s="1032"/>
      <c r="Q29" s="1038">
        <v>2802</v>
      </c>
      <c r="R29" s="1039"/>
      <c r="S29" s="1039"/>
      <c r="T29" s="1039"/>
      <c r="U29" s="1039"/>
      <c r="V29" s="1039">
        <v>2471</v>
      </c>
      <c r="W29" s="1039"/>
      <c r="X29" s="1039"/>
      <c r="Y29" s="1039"/>
      <c r="Z29" s="1039"/>
      <c r="AA29" s="1039">
        <v>331</v>
      </c>
      <c r="AB29" s="1039"/>
      <c r="AC29" s="1039"/>
      <c r="AD29" s="1039"/>
      <c r="AE29" s="1040"/>
      <c r="AF29" s="1035">
        <v>331</v>
      </c>
      <c r="AG29" s="1036"/>
      <c r="AH29" s="1036"/>
      <c r="AI29" s="1036"/>
      <c r="AJ29" s="1037"/>
      <c r="AK29" s="980">
        <v>382</v>
      </c>
      <c r="AL29" s="971"/>
      <c r="AM29" s="971"/>
      <c r="AN29" s="971"/>
      <c r="AO29" s="971"/>
      <c r="AP29" s="971" t="s">
        <v>558</v>
      </c>
      <c r="AQ29" s="971"/>
      <c r="AR29" s="971"/>
      <c r="AS29" s="971"/>
      <c r="AT29" s="971"/>
      <c r="AU29" s="971" t="s">
        <v>558</v>
      </c>
      <c r="AV29" s="971"/>
      <c r="AW29" s="971"/>
      <c r="AX29" s="971"/>
      <c r="AY29" s="971"/>
      <c r="AZ29" s="1041" t="s">
        <v>558</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393</v>
      </c>
      <c r="C30" s="1031"/>
      <c r="D30" s="1031"/>
      <c r="E30" s="1031"/>
      <c r="F30" s="1031"/>
      <c r="G30" s="1031"/>
      <c r="H30" s="1031"/>
      <c r="I30" s="1031"/>
      <c r="J30" s="1031"/>
      <c r="K30" s="1031"/>
      <c r="L30" s="1031"/>
      <c r="M30" s="1031"/>
      <c r="N30" s="1031"/>
      <c r="O30" s="1031"/>
      <c r="P30" s="1032"/>
      <c r="Q30" s="1038">
        <v>356</v>
      </c>
      <c r="R30" s="1039"/>
      <c r="S30" s="1039"/>
      <c r="T30" s="1039"/>
      <c r="U30" s="1039"/>
      <c r="V30" s="1039">
        <v>353</v>
      </c>
      <c r="W30" s="1039"/>
      <c r="X30" s="1039"/>
      <c r="Y30" s="1039"/>
      <c r="Z30" s="1039"/>
      <c r="AA30" s="1039">
        <v>3</v>
      </c>
      <c r="AB30" s="1039"/>
      <c r="AC30" s="1039"/>
      <c r="AD30" s="1039"/>
      <c r="AE30" s="1040"/>
      <c r="AF30" s="1035">
        <v>3</v>
      </c>
      <c r="AG30" s="1036"/>
      <c r="AH30" s="1036"/>
      <c r="AI30" s="1036"/>
      <c r="AJ30" s="1037"/>
      <c r="AK30" s="980">
        <v>121</v>
      </c>
      <c r="AL30" s="971"/>
      <c r="AM30" s="971"/>
      <c r="AN30" s="971"/>
      <c r="AO30" s="971"/>
      <c r="AP30" s="971" t="s">
        <v>558</v>
      </c>
      <c r="AQ30" s="971"/>
      <c r="AR30" s="971"/>
      <c r="AS30" s="971"/>
      <c r="AT30" s="971"/>
      <c r="AU30" s="971" t="s">
        <v>558</v>
      </c>
      <c r="AV30" s="971"/>
      <c r="AW30" s="971"/>
      <c r="AX30" s="971"/>
      <c r="AY30" s="971"/>
      <c r="AZ30" s="1041" t="s">
        <v>558</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394</v>
      </c>
      <c r="C31" s="1031"/>
      <c r="D31" s="1031"/>
      <c r="E31" s="1031"/>
      <c r="F31" s="1031"/>
      <c r="G31" s="1031"/>
      <c r="H31" s="1031"/>
      <c r="I31" s="1031"/>
      <c r="J31" s="1031"/>
      <c r="K31" s="1031"/>
      <c r="L31" s="1031"/>
      <c r="M31" s="1031"/>
      <c r="N31" s="1031"/>
      <c r="O31" s="1031"/>
      <c r="P31" s="1032"/>
      <c r="Q31" s="1038">
        <v>228</v>
      </c>
      <c r="R31" s="1039"/>
      <c r="S31" s="1039"/>
      <c r="T31" s="1039"/>
      <c r="U31" s="1039"/>
      <c r="V31" s="1039">
        <v>218</v>
      </c>
      <c r="W31" s="1039"/>
      <c r="X31" s="1039"/>
      <c r="Y31" s="1039"/>
      <c r="Z31" s="1039"/>
      <c r="AA31" s="1039">
        <v>10</v>
      </c>
      <c r="AB31" s="1039"/>
      <c r="AC31" s="1039"/>
      <c r="AD31" s="1039"/>
      <c r="AE31" s="1040"/>
      <c r="AF31" s="1035">
        <v>332</v>
      </c>
      <c r="AG31" s="1036"/>
      <c r="AH31" s="1036"/>
      <c r="AI31" s="1036"/>
      <c r="AJ31" s="1037"/>
      <c r="AK31" s="980">
        <v>10</v>
      </c>
      <c r="AL31" s="971"/>
      <c r="AM31" s="971"/>
      <c r="AN31" s="971"/>
      <c r="AO31" s="971"/>
      <c r="AP31" s="971">
        <v>642</v>
      </c>
      <c r="AQ31" s="971"/>
      <c r="AR31" s="971"/>
      <c r="AS31" s="971"/>
      <c r="AT31" s="971"/>
      <c r="AU31" s="971">
        <v>35</v>
      </c>
      <c r="AV31" s="971"/>
      <c r="AW31" s="971"/>
      <c r="AX31" s="971"/>
      <c r="AY31" s="971"/>
      <c r="AZ31" s="1041" t="s">
        <v>558</v>
      </c>
      <c r="BA31" s="1041"/>
      <c r="BB31" s="1041"/>
      <c r="BC31" s="1041"/>
      <c r="BD31" s="1041"/>
      <c r="BE31" s="972" t="s">
        <v>395</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396</v>
      </c>
      <c r="C32" s="1031"/>
      <c r="D32" s="1031"/>
      <c r="E32" s="1031"/>
      <c r="F32" s="1031"/>
      <c r="G32" s="1031"/>
      <c r="H32" s="1031"/>
      <c r="I32" s="1031"/>
      <c r="J32" s="1031"/>
      <c r="K32" s="1031"/>
      <c r="L32" s="1031"/>
      <c r="M32" s="1031"/>
      <c r="N32" s="1031"/>
      <c r="O32" s="1031"/>
      <c r="P32" s="1032"/>
      <c r="Q32" s="1038">
        <v>213</v>
      </c>
      <c r="R32" s="1039"/>
      <c r="S32" s="1039"/>
      <c r="T32" s="1039"/>
      <c r="U32" s="1039"/>
      <c r="V32" s="1039">
        <v>213</v>
      </c>
      <c r="W32" s="1039"/>
      <c r="X32" s="1039"/>
      <c r="Y32" s="1039"/>
      <c r="Z32" s="1039"/>
      <c r="AA32" s="1039">
        <v>0</v>
      </c>
      <c r="AB32" s="1039"/>
      <c r="AC32" s="1039"/>
      <c r="AD32" s="1039"/>
      <c r="AE32" s="1040"/>
      <c r="AF32" s="1035">
        <v>7</v>
      </c>
      <c r="AG32" s="1036"/>
      <c r="AH32" s="1036"/>
      <c r="AI32" s="1036"/>
      <c r="AJ32" s="1037"/>
      <c r="AK32" s="980">
        <v>80</v>
      </c>
      <c r="AL32" s="971"/>
      <c r="AM32" s="971"/>
      <c r="AN32" s="971"/>
      <c r="AO32" s="971"/>
      <c r="AP32" s="971">
        <v>429</v>
      </c>
      <c r="AQ32" s="971"/>
      <c r="AR32" s="971"/>
      <c r="AS32" s="971"/>
      <c r="AT32" s="971"/>
      <c r="AU32" s="971">
        <v>369</v>
      </c>
      <c r="AV32" s="971"/>
      <c r="AW32" s="971"/>
      <c r="AX32" s="971"/>
      <c r="AY32" s="971"/>
      <c r="AZ32" s="1041" t="s">
        <v>558</v>
      </c>
      <c r="BA32" s="1041"/>
      <c r="BB32" s="1041"/>
      <c r="BC32" s="1041"/>
      <c r="BD32" s="1041"/>
      <c r="BE32" s="972" t="s">
        <v>395</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t="s">
        <v>397</v>
      </c>
      <c r="C33" s="1031"/>
      <c r="D33" s="1031"/>
      <c r="E33" s="1031"/>
      <c r="F33" s="1031"/>
      <c r="G33" s="1031"/>
      <c r="H33" s="1031"/>
      <c r="I33" s="1031"/>
      <c r="J33" s="1031"/>
      <c r="K33" s="1031"/>
      <c r="L33" s="1031"/>
      <c r="M33" s="1031"/>
      <c r="N33" s="1031"/>
      <c r="O33" s="1031"/>
      <c r="P33" s="1032"/>
      <c r="Q33" s="1038">
        <v>71</v>
      </c>
      <c r="R33" s="1039"/>
      <c r="S33" s="1039"/>
      <c r="T33" s="1039"/>
      <c r="U33" s="1039"/>
      <c r="V33" s="1039">
        <v>71</v>
      </c>
      <c r="W33" s="1039"/>
      <c r="X33" s="1039"/>
      <c r="Y33" s="1039"/>
      <c r="Z33" s="1039"/>
      <c r="AA33" s="1039">
        <v>0</v>
      </c>
      <c r="AB33" s="1039"/>
      <c r="AC33" s="1039"/>
      <c r="AD33" s="1039"/>
      <c r="AE33" s="1040"/>
      <c r="AF33" s="1035">
        <v>1</v>
      </c>
      <c r="AG33" s="1036"/>
      <c r="AH33" s="1036"/>
      <c r="AI33" s="1036"/>
      <c r="AJ33" s="1037"/>
      <c r="AK33" s="980">
        <v>23</v>
      </c>
      <c r="AL33" s="971"/>
      <c r="AM33" s="971"/>
      <c r="AN33" s="971"/>
      <c r="AO33" s="971"/>
      <c r="AP33" s="971">
        <v>55</v>
      </c>
      <c r="AQ33" s="971"/>
      <c r="AR33" s="971"/>
      <c r="AS33" s="971"/>
      <c r="AT33" s="971"/>
      <c r="AU33" s="971">
        <v>55</v>
      </c>
      <c r="AV33" s="971"/>
      <c r="AW33" s="971"/>
      <c r="AX33" s="971"/>
      <c r="AY33" s="971"/>
      <c r="AZ33" s="1041" t="s">
        <v>558</v>
      </c>
      <c r="BA33" s="1041"/>
      <c r="BB33" s="1041"/>
      <c r="BC33" s="1041"/>
      <c r="BD33" s="1041"/>
      <c r="BE33" s="972" t="s">
        <v>395</v>
      </c>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398</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379</v>
      </c>
      <c r="B63" s="937" t="s">
        <v>399</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828</v>
      </c>
      <c r="AG63" s="959"/>
      <c r="AH63" s="959"/>
      <c r="AI63" s="959"/>
      <c r="AJ63" s="1022"/>
      <c r="AK63" s="1023"/>
      <c r="AL63" s="963"/>
      <c r="AM63" s="963"/>
      <c r="AN63" s="963"/>
      <c r="AO63" s="963"/>
      <c r="AP63" s="959">
        <v>1126</v>
      </c>
      <c r="AQ63" s="959"/>
      <c r="AR63" s="959"/>
      <c r="AS63" s="959"/>
      <c r="AT63" s="959"/>
      <c r="AU63" s="959">
        <v>459</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401</v>
      </c>
      <c r="B66" s="996"/>
      <c r="C66" s="996"/>
      <c r="D66" s="996"/>
      <c r="E66" s="996"/>
      <c r="F66" s="996"/>
      <c r="G66" s="996"/>
      <c r="H66" s="996"/>
      <c r="I66" s="996"/>
      <c r="J66" s="996"/>
      <c r="K66" s="996"/>
      <c r="L66" s="996"/>
      <c r="M66" s="996"/>
      <c r="N66" s="996"/>
      <c r="O66" s="996"/>
      <c r="P66" s="997"/>
      <c r="Q66" s="1001" t="s">
        <v>383</v>
      </c>
      <c r="R66" s="1002"/>
      <c r="S66" s="1002"/>
      <c r="T66" s="1002"/>
      <c r="U66" s="1003"/>
      <c r="V66" s="1001" t="s">
        <v>384</v>
      </c>
      <c r="W66" s="1002"/>
      <c r="X66" s="1002"/>
      <c r="Y66" s="1002"/>
      <c r="Z66" s="1003"/>
      <c r="AA66" s="1001" t="s">
        <v>385</v>
      </c>
      <c r="AB66" s="1002"/>
      <c r="AC66" s="1002"/>
      <c r="AD66" s="1002"/>
      <c r="AE66" s="1003"/>
      <c r="AF66" s="1007" t="s">
        <v>386</v>
      </c>
      <c r="AG66" s="1008"/>
      <c r="AH66" s="1008"/>
      <c r="AI66" s="1008"/>
      <c r="AJ66" s="1009"/>
      <c r="AK66" s="1001" t="s">
        <v>387</v>
      </c>
      <c r="AL66" s="996"/>
      <c r="AM66" s="996"/>
      <c r="AN66" s="996"/>
      <c r="AO66" s="997"/>
      <c r="AP66" s="1001" t="s">
        <v>388</v>
      </c>
      <c r="AQ66" s="1002"/>
      <c r="AR66" s="1002"/>
      <c r="AS66" s="1002"/>
      <c r="AT66" s="1003"/>
      <c r="AU66" s="1001" t="s">
        <v>402</v>
      </c>
      <c r="AV66" s="1002"/>
      <c r="AW66" s="1002"/>
      <c r="AX66" s="1002"/>
      <c r="AY66" s="1003"/>
      <c r="AZ66" s="1001" t="s">
        <v>365</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554</v>
      </c>
      <c r="C68" s="986"/>
      <c r="D68" s="986"/>
      <c r="E68" s="986"/>
      <c r="F68" s="986"/>
      <c r="G68" s="986"/>
      <c r="H68" s="986"/>
      <c r="I68" s="986"/>
      <c r="J68" s="986"/>
      <c r="K68" s="986"/>
      <c r="L68" s="986"/>
      <c r="M68" s="986"/>
      <c r="N68" s="986"/>
      <c r="O68" s="986"/>
      <c r="P68" s="987"/>
      <c r="Q68" s="988">
        <v>7064</v>
      </c>
      <c r="R68" s="982"/>
      <c r="S68" s="982"/>
      <c r="T68" s="982"/>
      <c r="U68" s="982"/>
      <c r="V68" s="982">
        <v>5999</v>
      </c>
      <c r="W68" s="982"/>
      <c r="X68" s="982"/>
      <c r="Y68" s="982"/>
      <c r="Z68" s="982"/>
      <c r="AA68" s="982">
        <v>1065</v>
      </c>
      <c r="AB68" s="982"/>
      <c r="AC68" s="982"/>
      <c r="AD68" s="982"/>
      <c r="AE68" s="982"/>
      <c r="AF68" s="982">
        <v>1065</v>
      </c>
      <c r="AG68" s="982"/>
      <c r="AH68" s="982"/>
      <c r="AI68" s="982"/>
      <c r="AJ68" s="982"/>
      <c r="AK68" s="982">
        <v>208</v>
      </c>
      <c r="AL68" s="982"/>
      <c r="AM68" s="982"/>
      <c r="AN68" s="982"/>
      <c r="AO68" s="982"/>
      <c r="AP68" s="982" t="s">
        <v>565</v>
      </c>
      <c r="AQ68" s="982"/>
      <c r="AR68" s="982"/>
      <c r="AS68" s="982"/>
      <c r="AT68" s="982"/>
      <c r="AU68" s="982" t="s">
        <v>565</v>
      </c>
      <c r="AV68" s="982"/>
      <c r="AW68" s="982"/>
      <c r="AX68" s="982"/>
      <c r="AY68" s="982"/>
      <c r="AZ68" s="983" t="s">
        <v>564</v>
      </c>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555</v>
      </c>
      <c r="C69" s="975"/>
      <c r="D69" s="975"/>
      <c r="E69" s="975"/>
      <c r="F69" s="975"/>
      <c r="G69" s="975"/>
      <c r="H69" s="975"/>
      <c r="I69" s="975"/>
      <c r="J69" s="975"/>
      <c r="K69" s="975"/>
      <c r="L69" s="975"/>
      <c r="M69" s="975"/>
      <c r="N69" s="975"/>
      <c r="O69" s="975"/>
      <c r="P69" s="976"/>
      <c r="Q69" s="977">
        <v>2594</v>
      </c>
      <c r="R69" s="971"/>
      <c r="S69" s="971"/>
      <c r="T69" s="971"/>
      <c r="U69" s="971"/>
      <c r="V69" s="971">
        <v>2464</v>
      </c>
      <c r="W69" s="971"/>
      <c r="X69" s="971"/>
      <c r="Y69" s="971"/>
      <c r="Z69" s="971"/>
      <c r="AA69" s="971">
        <v>130</v>
      </c>
      <c r="AB69" s="971"/>
      <c r="AC69" s="971"/>
      <c r="AD69" s="971"/>
      <c r="AE69" s="971"/>
      <c r="AF69" s="971">
        <v>130</v>
      </c>
      <c r="AG69" s="971"/>
      <c r="AH69" s="971"/>
      <c r="AI69" s="971"/>
      <c r="AJ69" s="971"/>
      <c r="AK69" s="971" t="s">
        <v>565</v>
      </c>
      <c r="AL69" s="971"/>
      <c r="AM69" s="971"/>
      <c r="AN69" s="971"/>
      <c r="AO69" s="971"/>
      <c r="AP69" s="971">
        <v>6</v>
      </c>
      <c r="AQ69" s="971"/>
      <c r="AR69" s="971"/>
      <c r="AS69" s="971"/>
      <c r="AT69" s="971"/>
      <c r="AU69" s="971">
        <v>2</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556</v>
      </c>
      <c r="C70" s="975"/>
      <c r="D70" s="975"/>
      <c r="E70" s="975"/>
      <c r="F70" s="975"/>
      <c r="G70" s="975"/>
      <c r="H70" s="975"/>
      <c r="I70" s="975"/>
      <c r="J70" s="975"/>
      <c r="K70" s="975"/>
      <c r="L70" s="975"/>
      <c r="M70" s="975"/>
      <c r="N70" s="975"/>
      <c r="O70" s="975"/>
      <c r="P70" s="976"/>
      <c r="Q70" s="977">
        <v>312</v>
      </c>
      <c r="R70" s="971"/>
      <c r="S70" s="971"/>
      <c r="T70" s="971"/>
      <c r="U70" s="971"/>
      <c r="V70" s="971">
        <v>290</v>
      </c>
      <c r="W70" s="971"/>
      <c r="X70" s="971"/>
      <c r="Y70" s="971"/>
      <c r="Z70" s="971"/>
      <c r="AA70" s="971">
        <v>22</v>
      </c>
      <c r="AB70" s="971"/>
      <c r="AC70" s="971"/>
      <c r="AD70" s="971"/>
      <c r="AE70" s="971"/>
      <c r="AF70" s="971">
        <v>22</v>
      </c>
      <c r="AG70" s="971"/>
      <c r="AH70" s="971"/>
      <c r="AI70" s="971"/>
      <c r="AJ70" s="971"/>
      <c r="AK70" s="971" t="s">
        <v>565</v>
      </c>
      <c r="AL70" s="971"/>
      <c r="AM70" s="971"/>
      <c r="AN70" s="971"/>
      <c r="AO70" s="971"/>
      <c r="AP70" s="971" t="s">
        <v>565</v>
      </c>
      <c r="AQ70" s="971"/>
      <c r="AR70" s="971"/>
      <c r="AS70" s="971"/>
      <c r="AT70" s="971"/>
      <c r="AU70" s="971" t="s">
        <v>565</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557</v>
      </c>
      <c r="C71" s="975"/>
      <c r="D71" s="975"/>
      <c r="E71" s="975"/>
      <c r="F71" s="975"/>
      <c r="G71" s="975"/>
      <c r="H71" s="975"/>
      <c r="I71" s="975"/>
      <c r="J71" s="975"/>
      <c r="K71" s="975"/>
      <c r="L71" s="975"/>
      <c r="M71" s="975"/>
      <c r="N71" s="975"/>
      <c r="O71" s="975"/>
      <c r="P71" s="976"/>
      <c r="Q71" s="977">
        <v>322367</v>
      </c>
      <c r="R71" s="971"/>
      <c r="S71" s="971"/>
      <c r="T71" s="971"/>
      <c r="U71" s="971"/>
      <c r="V71" s="971">
        <v>314740</v>
      </c>
      <c r="W71" s="971"/>
      <c r="X71" s="971"/>
      <c r="Y71" s="971"/>
      <c r="Z71" s="971"/>
      <c r="AA71" s="971">
        <v>7627</v>
      </c>
      <c r="AB71" s="971"/>
      <c r="AC71" s="971"/>
      <c r="AD71" s="971"/>
      <c r="AE71" s="971"/>
      <c r="AF71" s="971">
        <v>5417</v>
      </c>
      <c r="AG71" s="971"/>
      <c r="AH71" s="971"/>
      <c r="AI71" s="971"/>
      <c r="AJ71" s="971"/>
      <c r="AK71" s="971" t="s">
        <v>565</v>
      </c>
      <c r="AL71" s="971"/>
      <c r="AM71" s="971"/>
      <c r="AN71" s="971"/>
      <c r="AO71" s="971"/>
      <c r="AP71" s="971" t="s">
        <v>565</v>
      </c>
      <c r="AQ71" s="971"/>
      <c r="AR71" s="971"/>
      <c r="AS71" s="971"/>
      <c r="AT71" s="971"/>
      <c r="AU71" s="971" t="s">
        <v>565</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379</v>
      </c>
      <c r="B88" s="937" t="s">
        <v>403</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6634</v>
      </c>
      <c r="AG88" s="959"/>
      <c r="AH88" s="959"/>
      <c r="AI88" s="959"/>
      <c r="AJ88" s="959"/>
      <c r="AK88" s="963"/>
      <c r="AL88" s="963"/>
      <c r="AM88" s="963"/>
      <c r="AN88" s="963"/>
      <c r="AO88" s="963"/>
      <c r="AP88" s="959">
        <v>6</v>
      </c>
      <c r="AQ88" s="959"/>
      <c r="AR88" s="959"/>
      <c r="AS88" s="959"/>
      <c r="AT88" s="959"/>
      <c r="AU88" s="959">
        <v>2</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937" t="s">
        <v>404</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30</v>
      </c>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405</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406</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409</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410</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411</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412</v>
      </c>
      <c r="AB109" s="896"/>
      <c r="AC109" s="896"/>
      <c r="AD109" s="896"/>
      <c r="AE109" s="897"/>
      <c r="AF109" s="898" t="s">
        <v>413</v>
      </c>
      <c r="AG109" s="896"/>
      <c r="AH109" s="896"/>
      <c r="AI109" s="896"/>
      <c r="AJ109" s="897"/>
      <c r="AK109" s="898" t="s">
        <v>295</v>
      </c>
      <c r="AL109" s="896"/>
      <c r="AM109" s="896"/>
      <c r="AN109" s="896"/>
      <c r="AO109" s="897"/>
      <c r="AP109" s="898" t="s">
        <v>414</v>
      </c>
      <c r="AQ109" s="896"/>
      <c r="AR109" s="896"/>
      <c r="AS109" s="896"/>
      <c r="AT109" s="929"/>
      <c r="AU109" s="895" t="s">
        <v>411</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412</v>
      </c>
      <c r="BR109" s="896"/>
      <c r="BS109" s="896"/>
      <c r="BT109" s="896"/>
      <c r="BU109" s="897"/>
      <c r="BV109" s="898" t="s">
        <v>413</v>
      </c>
      <c r="BW109" s="896"/>
      <c r="BX109" s="896"/>
      <c r="BY109" s="896"/>
      <c r="BZ109" s="897"/>
      <c r="CA109" s="898" t="s">
        <v>295</v>
      </c>
      <c r="CB109" s="896"/>
      <c r="CC109" s="896"/>
      <c r="CD109" s="896"/>
      <c r="CE109" s="897"/>
      <c r="CF109" s="936" t="s">
        <v>414</v>
      </c>
      <c r="CG109" s="936"/>
      <c r="CH109" s="936"/>
      <c r="CI109" s="936"/>
      <c r="CJ109" s="936"/>
      <c r="CK109" s="898" t="s">
        <v>415</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412</v>
      </c>
      <c r="DH109" s="896"/>
      <c r="DI109" s="896"/>
      <c r="DJ109" s="896"/>
      <c r="DK109" s="897"/>
      <c r="DL109" s="898" t="s">
        <v>413</v>
      </c>
      <c r="DM109" s="896"/>
      <c r="DN109" s="896"/>
      <c r="DO109" s="896"/>
      <c r="DP109" s="897"/>
      <c r="DQ109" s="898" t="s">
        <v>295</v>
      </c>
      <c r="DR109" s="896"/>
      <c r="DS109" s="896"/>
      <c r="DT109" s="896"/>
      <c r="DU109" s="897"/>
      <c r="DV109" s="898" t="s">
        <v>414</v>
      </c>
      <c r="DW109" s="896"/>
      <c r="DX109" s="896"/>
      <c r="DY109" s="896"/>
      <c r="DZ109" s="929"/>
    </row>
    <row r="110" spans="1:131" s="218" customFormat="1" ht="26.25" customHeight="1" x14ac:dyDescent="0.15">
      <c r="A110" s="807" t="s">
        <v>416</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1091673</v>
      </c>
      <c r="AB110" s="889"/>
      <c r="AC110" s="889"/>
      <c r="AD110" s="889"/>
      <c r="AE110" s="890"/>
      <c r="AF110" s="891">
        <v>1119780</v>
      </c>
      <c r="AG110" s="889"/>
      <c r="AH110" s="889"/>
      <c r="AI110" s="889"/>
      <c r="AJ110" s="890"/>
      <c r="AK110" s="891">
        <v>1174596</v>
      </c>
      <c r="AL110" s="889"/>
      <c r="AM110" s="889"/>
      <c r="AN110" s="889"/>
      <c r="AO110" s="890"/>
      <c r="AP110" s="892">
        <v>20.6</v>
      </c>
      <c r="AQ110" s="893"/>
      <c r="AR110" s="893"/>
      <c r="AS110" s="893"/>
      <c r="AT110" s="894"/>
      <c r="AU110" s="930" t="s">
        <v>69</v>
      </c>
      <c r="AV110" s="931"/>
      <c r="AW110" s="931"/>
      <c r="AX110" s="931"/>
      <c r="AY110" s="931"/>
      <c r="AZ110" s="860" t="s">
        <v>417</v>
      </c>
      <c r="BA110" s="808"/>
      <c r="BB110" s="808"/>
      <c r="BC110" s="808"/>
      <c r="BD110" s="808"/>
      <c r="BE110" s="808"/>
      <c r="BF110" s="808"/>
      <c r="BG110" s="808"/>
      <c r="BH110" s="808"/>
      <c r="BI110" s="808"/>
      <c r="BJ110" s="808"/>
      <c r="BK110" s="808"/>
      <c r="BL110" s="808"/>
      <c r="BM110" s="808"/>
      <c r="BN110" s="808"/>
      <c r="BO110" s="808"/>
      <c r="BP110" s="809"/>
      <c r="BQ110" s="861">
        <v>13281028</v>
      </c>
      <c r="BR110" s="842"/>
      <c r="BS110" s="842"/>
      <c r="BT110" s="842"/>
      <c r="BU110" s="842"/>
      <c r="BV110" s="842">
        <v>13580214</v>
      </c>
      <c r="BW110" s="842"/>
      <c r="BX110" s="842"/>
      <c r="BY110" s="842"/>
      <c r="BZ110" s="842"/>
      <c r="CA110" s="842">
        <v>13670358</v>
      </c>
      <c r="CB110" s="842"/>
      <c r="CC110" s="842"/>
      <c r="CD110" s="842"/>
      <c r="CE110" s="842"/>
      <c r="CF110" s="866">
        <v>240.1</v>
      </c>
      <c r="CG110" s="867"/>
      <c r="CH110" s="867"/>
      <c r="CI110" s="867"/>
      <c r="CJ110" s="867"/>
      <c r="CK110" s="926" t="s">
        <v>418</v>
      </c>
      <c r="CL110" s="819"/>
      <c r="CM110" s="860" t="s">
        <v>419</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420</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421</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422</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423</v>
      </c>
      <c r="B112" s="913"/>
      <c r="C112" s="752" t="s">
        <v>424</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425</v>
      </c>
      <c r="BA112" s="752"/>
      <c r="BB112" s="752"/>
      <c r="BC112" s="752"/>
      <c r="BD112" s="752"/>
      <c r="BE112" s="752"/>
      <c r="BF112" s="752"/>
      <c r="BG112" s="752"/>
      <c r="BH112" s="752"/>
      <c r="BI112" s="752"/>
      <c r="BJ112" s="752"/>
      <c r="BK112" s="752"/>
      <c r="BL112" s="752"/>
      <c r="BM112" s="752"/>
      <c r="BN112" s="752"/>
      <c r="BO112" s="752"/>
      <c r="BP112" s="753"/>
      <c r="BQ112" s="816">
        <v>539695</v>
      </c>
      <c r="BR112" s="817"/>
      <c r="BS112" s="817"/>
      <c r="BT112" s="817"/>
      <c r="BU112" s="817"/>
      <c r="BV112" s="817">
        <v>535000</v>
      </c>
      <c r="BW112" s="817"/>
      <c r="BX112" s="817"/>
      <c r="BY112" s="817"/>
      <c r="BZ112" s="817"/>
      <c r="CA112" s="817">
        <v>458952</v>
      </c>
      <c r="CB112" s="817"/>
      <c r="CC112" s="817"/>
      <c r="CD112" s="817"/>
      <c r="CE112" s="817"/>
      <c r="CF112" s="875">
        <v>8.1</v>
      </c>
      <c r="CG112" s="876"/>
      <c r="CH112" s="876"/>
      <c r="CI112" s="876"/>
      <c r="CJ112" s="876"/>
      <c r="CK112" s="927"/>
      <c r="CL112" s="821"/>
      <c r="CM112" s="815" t="s">
        <v>426</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427</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103105</v>
      </c>
      <c r="AB113" s="919"/>
      <c r="AC113" s="919"/>
      <c r="AD113" s="919"/>
      <c r="AE113" s="920"/>
      <c r="AF113" s="921">
        <v>92642</v>
      </c>
      <c r="AG113" s="919"/>
      <c r="AH113" s="919"/>
      <c r="AI113" s="919"/>
      <c r="AJ113" s="920"/>
      <c r="AK113" s="921">
        <v>80211</v>
      </c>
      <c r="AL113" s="919"/>
      <c r="AM113" s="919"/>
      <c r="AN113" s="919"/>
      <c r="AO113" s="920"/>
      <c r="AP113" s="922">
        <v>1.4</v>
      </c>
      <c r="AQ113" s="923"/>
      <c r="AR113" s="923"/>
      <c r="AS113" s="923"/>
      <c r="AT113" s="924"/>
      <c r="AU113" s="932"/>
      <c r="AV113" s="933"/>
      <c r="AW113" s="933"/>
      <c r="AX113" s="933"/>
      <c r="AY113" s="933"/>
      <c r="AZ113" s="815" t="s">
        <v>428</v>
      </c>
      <c r="BA113" s="752"/>
      <c r="BB113" s="752"/>
      <c r="BC113" s="752"/>
      <c r="BD113" s="752"/>
      <c r="BE113" s="752"/>
      <c r="BF113" s="752"/>
      <c r="BG113" s="752"/>
      <c r="BH113" s="752"/>
      <c r="BI113" s="752"/>
      <c r="BJ113" s="752"/>
      <c r="BK113" s="752"/>
      <c r="BL113" s="752"/>
      <c r="BM113" s="752"/>
      <c r="BN113" s="752"/>
      <c r="BO113" s="752"/>
      <c r="BP113" s="753"/>
      <c r="BQ113" s="816">
        <v>6773</v>
      </c>
      <c r="BR113" s="817"/>
      <c r="BS113" s="817"/>
      <c r="BT113" s="817"/>
      <c r="BU113" s="817"/>
      <c r="BV113" s="817">
        <v>4516</v>
      </c>
      <c r="BW113" s="817"/>
      <c r="BX113" s="817"/>
      <c r="BY113" s="817"/>
      <c r="BZ113" s="817"/>
      <c r="CA113" s="817">
        <v>2258</v>
      </c>
      <c r="CB113" s="817"/>
      <c r="CC113" s="817"/>
      <c r="CD113" s="817"/>
      <c r="CE113" s="817"/>
      <c r="CF113" s="875">
        <v>0</v>
      </c>
      <c r="CG113" s="876"/>
      <c r="CH113" s="876"/>
      <c r="CI113" s="876"/>
      <c r="CJ113" s="876"/>
      <c r="CK113" s="927"/>
      <c r="CL113" s="821"/>
      <c r="CM113" s="815" t="s">
        <v>429</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430</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2258</v>
      </c>
      <c r="AB114" s="780"/>
      <c r="AC114" s="780"/>
      <c r="AD114" s="780"/>
      <c r="AE114" s="781"/>
      <c r="AF114" s="782">
        <v>2258</v>
      </c>
      <c r="AG114" s="780"/>
      <c r="AH114" s="780"/>
      <c r="AI114" s="780"/>
      <c r="AJ114" s="781"/>
      <c r="AK114" s="782">
        <v>2259</v>
      </c>
      <c r="AL114" s="780"/>
      <c r="AM114" s="780"/>
      <c r="AN114" s="780"/>
      <c r="AO114" s="781"/>
      <c r="AP114" s="824">
        <v>0</v>
      </c>
      <c r="AQ114" s="825"/>
      <c r="AR114" s="825"/>
      <c r="AS114" s="825"/>
      <c r="AT114" s="826"/>
      <c r="AU114" s="932"/>
      <c r="AV114" s="933"/>
      <c r="AW114" s="933"/>
      <c r="AX114" s="933"/>
      <c r="AY114" s="933"/>
      <c r="AZ114" s="815" t="s">
        <v>431</v>
      </c>
      <c r="BA114" s="752"/>
      <c r="BB114" s="752"/>
      <c r="BC114" s="752"/>
      <c r="BD114" s="752"/>
      <c r="BE114" s="752"/>
      <c r="BF114" s="752"/>
      <c r="BG114" s="752"/>
      <c r="BH114" s="752"/>
      <c r="BI114" s="752"/>
      <c r="BJ114" s="752"/>
      <c r="BK114" s="752"/>
      <c r="BL114" s="752"/>
      <c r="BM114" s="752"/>
      <c r="BN114" s="752"/>
      <c r="BO114" s="752"/>
      <c r="BP114" s="753"/>
      <c r="BQ114" s="816">
        <v>1601298</v>
      </c>
      <c r="BR114" s="817"/>
      <c r="BS114" s="817"/>
      <c r="BT114" s="817"/>
      <c r="BU114" s="817"/>
      <c r="BV114" s="817">
        <v>1729013</v>
      </c>
      <c r="BW114" s="817"/>
      <c r="BX114" s="817"/>
      <c r="BY114" s="817"/>
      <c r="BZ114" s="817"/>
      <c r="CA114" s="817">
        <v>1714401</v>
      </c>
      <c r="CB114" s="817"/>
      <c r="CC114" s="817"/>
      <c r="CD114" s="817"/>
      <c r="CE114" s="817"/>
      <c r="CF114" s="875">
        <v>30.1</v>
      </c>
      <c r="CG114" s="876"/>
      <c r="CH114" s="876"/>
      <c r="CI114" s="876"/>
      <c r="CJ114" s="876"/>
      <c r="CK114" s="927"/>
      <c r="CL114" s="821"/>
      <c r="CM114" s="815" t="s">
        <v>432</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433</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434</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435</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436</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437</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438</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439</v>
      </c>
      <c r="Z117" s="897"/>
      <c r="AA117" s="902">
        <v>1197036</v>
      </c>
      <c r="AB117" s="903"/>
      <c r="AC117" s="903"/>
      <c r="AD117" s="903"/>
      <c r="AE117" s="904"/>
      <c r="AF117" s="905">
        <v>1214680</v>
      </c>
      <c r="AG117" s="903"/>
      <c r="AH117" s="903"/>
      <c r="AI117" s="903"/>
      <c r="AJ117" s="904"/>
      <c r="AK117" s="905">
        <v>1257066</v>
      </c>
      <c r="AL117" s="903"/>
      <c r="AM117" s="903"/>
      <c r="AN117" s="903"/>
      <c r="AO117" s="904"/>
      <c r="AP117" s="906"/>
      <c r="AQ117" s="907"/>
      <c r="AR117" s="907"/>
      <c r="AS117" s="907"/>
      <c r="AT117" s="908"/>
      <c r="AU117" s="932"/>
      <c r="AV117" s="933"/>
      <c r="AW117" s="933"/>
      <c r="AX117" s="933"/>
      <c r="AY117" s="933"/>
      <c r="AZ117" s="863" t="s">
        <v>440</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441</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415</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412</v>
      </c>
      <c r="AB118" s="896"/>
      <c r="AC118" s="896"/>
      <c r="AD118" s="896"/>
      <c r="AE118" s="897"/>
      <c r="AF118" s="898" t="s">
        <v>413</v>
      </c>
      <c r="AG118" s="896"/>
      <c r="AH118" s="896"/>
      <c r="AI118" s="896"/>
      <c r="AJ118" s="897"/>
      <c r="AK118" s="898" t="s">
        <v>295</v>
      </c>
      <c r="AL118" s="896"/>
      <c r="AM118" s="896"/>
      <c r="AN118" s="896"/>
      <c r="AO118" s="897"/>
      <c r="AP118" s="899" t="s">
        <v>414</v>
      </c>
      <c r="AQ118" s="900"/>
      <c r="AR118" s="900"/>
      <c r="AS118" s="900"/>
      <c r="AT118" s="901"/>
      <c r="AU118" s="932"/>
      <c r="AV118" s="933"/>
      <c r="AW118" s="933"/>
      <c r="AX118" s="933"/>
      <c r="AY118" s="933"/>
      <c r="AZ118" s="838" t="s">
        <v>442</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443</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418</v>
      </c>
      <c r="B119" s="819"/>
      <c r="C119" s="860" t="s">
        <v>419</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444</v>
      </c>
      <c r="BP119" s="878"/>
      <c r="BQ119" s="879">
        <v>15428794</v>
      </c>
      <c r="BR119" s="845"/>
      <c r="BS119" s="845"/>
      <c r="BT119" s="845"/>
      <c r="BU119" s="845"/>
      <c r="BV119" s="845">
        <v>15848743</v>
      </c>
      <c r="BW119" s="845"/>
      <c r="BX119" s="845"/>
      <c r="BY119" s="845"/>
      <c r="BZ119" s="845"/>
      <c r="CA119" s="845">
        <v>15845969</v>
      </c>
      <c r="CB119" s="845"/>
      <c r="CC119" s="845"/>
      <c r="CD119" s="845"/>
      <c r="CE119" s="845"/>
      <c r="CF119" s="748"/>
      <c r="CG119" s="749"/>
      <c r="CH119" s="749"/>
      <c r="CI119" s="749"/>
      <c r="CJ119" s="834"/>
      <c r="CK119" s="928"/>
      <c r="CL119" s="823"/>
      <c r="CM119" s="838" t="s">
        <v>445</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422</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446</v>
      </c>
      <c r="AV120" s="881"/>
      <c r="AW120" s="881"/>
      <c r="AX120" s="881"/>
      <c r="AY120" s="882"/>
      <c r="AZ120" s="860" t="s">
        <v>447</v>
      </c>
      <c r="BA120" s="808"/>
      <c r="BB120" s="808"/>
      <c r="BC120" s="808"/>
      <c r="BD120" s="808"/>
      <c r="BE120" s="808"/>
      <c r="BF120" s="808"/>
      <c r="BG120" s="808"/>
      <c r="BH120" s="808"/>
      <c r="BI120" s="808"/>
      <c r="BJ120" s="808"/>
      <c r="BK120" s="808"/>
      <c r="BL120" s="808"/>
      <c r="BM120" s="808"/>
      <c r="BN120" s="808"/>
      <c r="BO120" s="808"/>
      <c r="BP120" s="809"/>
      <c r="BQ120" s="861">
        <v>5444128</v>
      </c>
      <c r="BR120" s="842"/>
      <c r="BS120" s="842"/>
      <c r="BT120" s="842"/>
      <c r="BU120" s="842"/>
      <c r="BV120" s="842">
        <v>5839320</v>
      </c>
      <c r="BW120" s="842"/>
      <c r="BX120" s="842"/>
      <c r="BY120" s="842"/>
      <c r="BZ120" s="842"/>
      <c r="CA120" s="842">
        <v>6008916</v>
      </c>
      <c r="CB120" s="842"/>
      <c r="CC120" s="842"/>
      <c r="CD120" s="842"/>
      <c r="CE120" s="842"/>
      <c r="CF120" s="866">
        <v>105.5</v>
      </c>
      <c r="CG120" s="867"/>
      <c r="CH120" s="867"/>
      <c r="CI120" s="867"/>
      <c r="CJ120" s="867"/>
      <c r="CK120" s="868" t="s">
        <v>448</v>
      </c>
      <c r="CL120" s="852"/>
      <c r="CM120" s="852"/>
      <c r="CN120" s="852"/>
      <c r="CO120" s="853"/>
      <c r="CP120" s="872" t="s">
        <v>449</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t="s">
        <v>122</v>
      </c>
      <c r="DM120" s="842"/>
      <c r="DN120" s="842"/>
      <c r="DO120" s="842"/>
      <c r="DP120" s="842"/>
      <c r="DQ120" s="842">
        <v>368973</v>
      </c>
      <c r="DR120" s="842"/>
      <c r="DS120" s="842"/>
      <c r="DT120" s="842"/>
      <c r="DU120" s="842"/>
      <c r="DV120" s="843">
        <v>6.5</v>
      </c>
      <c r="DW120" s="843"/>
      <c r="DX120" s="843"/>
      <c r="DY120" s="843"/>
      <c r="DZ120" s="844"/>
    </row>
    <row r="121" spans="1:130" s="218" customFormat="1" ht="26.25" customHeight="1" x14ac:dyDescent="0.15">
      <c r="A121" s="820"/>
      <c r="B121" s="821"/>
      <c r="C121" s="863" t="s">
        <v>450</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451</v>
      </c>
      <c r="BA121" s="752"/>
      <c r="BB121" s="752"/>
      <c r="BC121" s="752"/>
      <c r="BD121" s="752"/>
      <c r="BE121" s="752"/>
      <c r="BF121" s="752"/>
      <c r="BG121" s="752"/>
      <c r="BH121" s="752"/>
      <c r="BI121" s="752"/>
      <c r="BJ121" s="752"/>
      <c r="BK121" s="752"/>
      <c r="BL121" s="752"/>
      <c r="BM121" s="752"/>
      <c r="BN121" s="752"/>
      <c r="BO121" s="752"/>
      <c r="BP121" s="753"/>
      <c r="BQ121" s="816">
        <v>557842</v>
      </c>
      <c r="BR121" s="817"/>
      <c r="BS121" s="817"/>
      <c r="BT121" s="817"/>
      <c r="BU121" s="817"/>
      <c r="BV121" s="817">
        <v>1020236</v>
      </c>
      <c r="BW121" s="817"/>
      <c r="BX121" s="817"/>
      <c r="BY121" s="817"/>
      <c r="BZ121" s="817"/>
      <c r="CA121" s="817">
        <v>1323156</v>
      </c>
      <c r="CB121" s="817"/>
      <c r="CC121" s="817"/>
      <c r="CD121" s="817"/>
      <c r="CE121" s="817"/>
      <c r="CF121" s="875">
        <v>23.2</v>
      </c>
      <c r="CG121" s="876"/>
      <c r="CH121" s="876"/>
      <c r="CI121" s="876"/>
      <c r="CJ121" s="876"/>
      <c r="CK121" s="869"/>
      <c r="CL121" s="855"/>
      <c r="CM121" s="855"/>
      <c r="CN121" s="855"/>
      <c r="CO121" s="856"/>
      <c r="CP121" s="835" t="s">
        <v>452</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v>54658</v>
      </c>
      <c r="DR121" s="817"/>
      <c r="DS121" s="817"/>
      <c r="DT121" s="817"/>
      <c r="DU121" s="817"/>
      <c r="DV121" s="794">
        <v>1</v>
      </c>
      <c r="DW121" s="794"/>
      <c r="DX121" s="794"/>
      <c r="DY121" s="794"/>
      <c r="DZ121" s="795"/>
    </row>
    <row r="122" spans="1:130" s="218" customFormat="1" ht="26.25" customHeight="1" x14ac:dyDescent="0.15">
      <c r="A122" s="820"/>
      <c r="B122" s="821"/>
      <c r="C122" s="815" t="s">
        <v>432</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453</v>
      </c>
      <c r="BA122" s="839"/>
      <c r="BB122" s="839"/>
      <c r="BC122" s="839"/>
      <c r="BD122" s="839"/>
      <c r="BE122" s="839"/>
      <c r="BF122" s="839"/>
      <c r="BG122" s="839"/>
      <c r="BH122" s="839"/>
      <c r="BI122" s="839"/>
      <c r="BJ122" s="839"/>
      <c r="BK122" s="839"/>
      <c r="BL122" s="839"/>
      <c r="BM122" s="839"/>
      <c r="BN122" s="839"/>
      <c r="BO122" s="839"/>
      <c r="BP122" s="840"/>
      <c r="BQ122" s="879">
        <v>10438119</v>
      </c>
      <c r="BR122" s="845"/>
      <c r="BS122" s="845"/>
      <c r="BT122" s="845"/>
      <c r="BU122" s="845"/>
      <c r="BV122" s="845">
        <v>10216848</v>
      </c>
      <c r="BW122" s="845"/>
      <c r="BX122" s="845"/>
      <c r="BY122" s="845"/>
      <c r="BZ122" s="845"/>
      <c r="CA122" s="845">
        <v>10407722</v>
      </c>
      <c r="CB122" s="845"/>
      <c r="CC122" s="845"/>
      <c r="CD122" s="845"/>
      <c r="CE122" s="845"/>
      <c r="CF122" s="846">
        <v>182.8</v>
      </c>
      <c r="CG122" s="847"/>
      <c r="CH122" s="847"/>
      <c r="CI122" s="847"/>
      <c r="CJ122" s="847"/>
      <c r="CK122" s="869"/>
      <c r="CL122" s="855"/>
      <c r="CM122" s="855"/>
      <c r="CN122" s="855"/>
      <c r="CO122" s="856"/>
      <c r="CP122" s="835" t="s">
        <v>394</v>
      </c>
      <c r="CQ122" s="836"/>
      <c r="CR122" s="836"/>
      <c r="CS122" s="836"/>
      <c r="CT122" s="836"/>
      <c r="CU122" s="836"/>
      <c r="CV122" s="836"/>
      <c r="CW122" s="836"/>
      <c r="CX122" s="836"/>
      <c r="CY122" s="836"/>
      <c r="CZ122" s="836"/>
      <c r="DA122" s="836"/>
      <c r="DB122" s="836"/>
      <c r="DC122" s="836"/>
      <c r="DD122" s="836"/>
      <c r="DE122" s="836"/>
      <c r="DF122" s="837"/>
      <c r="DG122" s="816">
        <v>29088</v>
      </c>
      <c r="DH122" s="817"/>
      <c r="DI122" s="817"/>
      <c r="DJ122" s="817"/>
      <c r="DK122" s="817"/>
      <c r="DL122" s="817">
        <v>33565</v>
      </c>
      <c r="DM122" s="817"/>
      <c r="DN122" s="817"/>
      <c r="DO122" s="817"/>
      <c r="DP122" s="817"/>
      <c r="DQ122" s="817">
        <v>35321</v>
      </c>
      <c r="DR122" s="817"/>
      <c r="DS122" s="817"/>
      <c r="DT122" s="817"/>
      <c r="DU122" s="817"/>
      <c r="DV122" s="794">
        <v>0.6</v>
      </c>
      <c r="DW122" s="794"/>
      <c r="DX122" s="794"/>
      <c r="DY122" s="794"/>
      <c r="DZ122" s="795"/>
    </row>
    <row r="123" spans="1:130" s="218" customFormat="1" ht="26.25" customHeight="1" x14ac:dyDescent="0.15">
      <c r="A123" s="820"/>
      <c r="B123" s="821"/>
      <c r="C123" s="815" t="s">
        <v>438</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454</v>
      </c>
      <c r="BP123" s="878"/>
      <c r="BQ123" s="832">
        <v>16440089</v>
      </c>
      <c r="BR123" s="833"/>
      <c r="BS123" s="833"/>
      <c r="BT123" s="833"/>
      <c r="BU123" s="833"/>
      <c r="BV123" s="833">
        <v>17076404</v>
      </c>
      <c r="BW123" s="833"/>
      <c r="BX123" s="833"/>
      <c r="BY123" s="833"/>
      <c r="BZ123" s="833"/>
      <c r="CA123" s="833">
        <v>17739794</v>
      </c>
      <c r="CB123" s="833"/>
      <c r="CC123" s="833"/>
      <c r="CD123" s="833"/>
      <c r="CE123" s="833"/>
      <c r="CF123" s="748"/>
      <c r="CG123" s="749"/>
      <c r="CH123" s="749"/>
      <c r="CI123" s="749"/>
      <c r="CJ123" s="834"/>
      <c r="CK123" s="869"/>
      <c r="CL123" s="855"/>
      <c r="CM123" s="855"/>
      <c r="CN123" s="855"/>
      <c r="CO123" s="856"/>
      <c r="CP123" s="835" t="s">
        <v>392</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
      <c r="A124" s="820"/>
      <c r="B124" s="821"/>
      <c r="C124" s="815" t="s">
        <v>441</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455</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456</v>
      </c>
      <c r="CQ124" s="836"/>
      <c r="CR124" s="836"/>
      <c r="CS124" s="836"/>
      <c r="CT124" s="836"/>
      <c r="CU124" s="836"/>
      <c r="CV124" s="836"/>
      <c r="CW124" s="836"/>
      <c r="CX124" s="836"/>
      <c r="CY124" s="836"/>
      <c r="CZ124" s="836"/>
      <c r="DA124" s="836"/>
      <c r="DB124" s="836"/>
      <c r="DC124" s="836"/>
      <c r="DD124" s="836"/>
      <c r="DE124" s="836"/>
      <c r="DF124" s="837"/>
      <c r="DG124" s="763">
        <v>510607</v>
      </c>
      <c r="DH124" s="764"/>
      <c r="DI124" s="764"/>
      <c r="DJ124" s="764"/>
      <c r="DK124" s="765"/>
      <c r="DL124" s="766">
        <v>501435</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443</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457</v>
      </c>
      <c r="CL125" s="852"/>
      <c r="CM125" s="852"/>
      <c r="CN125" s="852"/>
      <c r="CO125" s="853"/>
      <c r="CP125" s="860" t="s">
        <v>458</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445</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459</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460</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461</v>
      </c>
      <c r="AY127" s="812"/>
      <c r="AZ127" s="812"/>
      <c r="BA127" s="812"/>
      <c r="BB127" s="812"/>
      <c r="BC127" s="812"/>
      <c r="BD127" s="812"/>
      <c r="BE127" s="813"/>
      <c r="BF127" s="811" t="s">
        <v>462</v>
      </c>
      <c r="BG127" s="812"/>
      <c r="BH127" s="812"/>
      <c r="BI127" s="812"/>
      <c r="BJ127" s="812"/>
      <c r="BK127" s="812"/>
      <c r="BL127" s="813"/>
      <c r="BM127" s="811" t="s">
        <v>463</v>
      </c>
      <c r="BN127" s="812"/>
      <c r="BO127" s="812"/>
      <c r="BP127" s="812"/>
      <c r="BQ127" s="812"/>
      <c r="BR127" s="812"/>
      <c r="BS127" s="813"/>
      <c r="BT127" s="811" t="s">
        <v>464</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465</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466</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467</v>
      </c>
      <c r="X128" s="798"/>
      <c r="Y128" s="798"/>
      <c r="Z128" s="799"/>
      <c r="AA128" s="800">
        <v>55526</v>
      </c>
      <c r="AB128" s="801"/>
      <c r="AC128" s="801"/>
      <c r="AD128" s="801"/>
      <c r="AE128" s="802"/>
      <c r="AF128" s="803">
        <v>44857</v>
      </c>
      <c r="AG128" s="801"/>
      <c r="AH128" s="801"/>
      <c r="AI128" s="801"/>
      <c r="AJ128" s="802"/>
      <c r="AK128" s="803">
        <v>37526</v>
      </c>
      <c r="AL128" s="801"/>
      <c r="AM128" s="801"/>
      <c r="AN128" s="801"/>
      <c r="AO128" s="802"/>
      <c r="AP128" s="804"/>
      <c r="AQ128" s="805"/>
      <c r="AR128" s="805"/>
      <c r="AS128" s="805"/>
      <c r="AT128" s="806"/>
      <c r="AU128" s="220"/>
      <c r="AV128" s="220"/>
      <c r="AW128" s="220"/>
      <c r="AX128" s="807" t="s">
        <v>468</v>
      </c>
      <c r="AY128" s="808"/>
      <c r="AZ128" s="808"/>
      <c r="BA128" s="808"/>
      <c r="BB128" s="808"/>
      <c r="BC128" s="808"/>
      <c r="BD128" s="808"/>
      <c r="BE128" s="809"/>
      <c r="BF128" s="786" t="s">
        <v>122</v>
      </c>
      <c r="BG128" s="787"/>
      <c r="BH128" s="787"/>
      <c r="BI128" s="787"/>
      <c r="BJ128" s="787"/>
      <c r="BK128" s="787"/>
      <c r="BL128" s="810"/>
      <c r="BM128" s="786">
        <v>14.19</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469</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470</v>
      </c>
      <c r="X129" s="777"/>
      <c r="Y129" s="777"/>
      <c r="Z129" s="778"/>
      <c r="AA129" s="779">
        <v>6378184</v>
      </c>
      <c r="AB129" s="780"/>
      <c r="AC129" s="780"/>
      <c r="AD129" s="780"/>
      <c r="AE129" s="781"/>
      <c r="AF129" s="782">
        <v>6434184</v>
      </c>
      <c r="AG129" s="780"/>
      <c r="AH129" s="780"/>
      <c r="AI129" s="780"/>
      <c r="AJ129" s="781"/>
      <c r="AK129" s="782">
        <v>6611251</v>
      </c>
      <c r="AL129" s="780"/>
      <c r="AM129" s="780"/>
      <c r="AN129" s="780"/>
      <c r="AO129" s="781"/>
      <c r="AP129" s="783"/>
      <c r="AQ129" s="784"/>
      <c r="AR129" s="784"/>
      <c r="AS129" s="784"/>
      <c r="AT129" s="785"/>
      <c r="AU129" s="221"/>
      <c r="AV129" s="221"/>
      <c r="AW129" s="221"/>
      <c r="AX129" s="751" t="s">
        <v>471</v>
      </c>
      <c r="AY129" s="752"/>
      <c r="AZ129" s="752"/>
      <c r="BA129" s="752"/>
      <c r="BB129" s="752"/>
      <c r="BC129" s="752"/>
      <c r="BD129" s="752"/>
      <c r="BE129" s="753"/>
      <c r="BF129" s="770" t="s">
        <v>122</v>
      </c>
      <c r="BG129" s="771"/>
      <c r="BH129" s="771"/>
      <c r="BI129" s="771"/>
      <c r="BJ129" s="771"/>
      <c r="BK129" s="771"/>
      <c r="BL129" s="772"/>
      <c r="BM129" s="770">
        <v>19.190000000000001</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472</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473</v>
      </c>
      <c r="X130" s="777"/>
      <c r="Y130" s="777"/>
      <c r="Z130" s="778"/>
      <c r="AA130" s="779">
        <v>865293</v>
      </c>
      <c r="AB130" s="780"/>
      <c r="AC130" s="780"/>
      <c r="AD130" s="780"/>
      <c r="AE130" s="781"/>
      <c r="AF130" s="782">
        <v>879277</v>
      </c>
      <c r="AG130" s="780"/>
      <c r="AH130" s="780"/>
      <c r="AI130" s="780"/>
      <c r="AJ130" s="781"/>
      <c r="AK130" s="782">
        <v>916855</v>
      </c>
      <c r="AL130" s="780"/>
      <c r="AM130" s="780"/>
      <c r="AN130" s="780"/>
      <c r="AO130" s="781"/>
      <c r="AP130" s="783"/>
      <c r="AQ130" s="784"/>
      <c r="AR130" s="784"/>
      <c r="AS130" s="784"/>
      <c r="AT130" s="785"/>
      <c r="AU130" s="221"/>
      <c r="AV130" s="221"/>
      <c r="AW130" s="221"/>
      <c r="AX130" s="751" t="s">
        <v>474</v>
      </c>
      <c r="AY130" s="752"/>
      <c r="AZ130" s="752"/>
      <c r="BA130" s="752"/>
      <c r="BB130" s="752"/>
      <c r="BC130" s="752"/>
      <c r="BD130" s="752"/>
      <c r="BE130" s="753"/>
      <c r="BF130" s="754">
        <v>5.0999999999999996</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475</v>
      </c>
      <c r="X131" s="761"/>
      <c r="Y131" s="761"/>
      <c r="Z131" s="762"/>
      <c r="AA131" s="763">
        <v>5512891</v>
      </c>
      <c r="AB131" s="764"/>
      <c r="AC131" s="764"/>
      <c r="AD131" s="764"/>
      <c r="AE131" s="765"/>
      <c r="AF131" s="766">
        <v>5554907</v>
      </c>
      <c r="AG131" s="764"/>
      <c r="AH131" s="764"/>
      <c r="AI131" s="764"/>
      <c r="AJ131" s="765"/>
      <c r="AK131" s="766">
        <v>5694396</v>
      </c>
      <c r="AL131" s="764"/>
      <c r="AM131" s="764"/>
      <c r="AN131" s="764"/>
      <c r="AO131" s="765"/>
      <c r="AP131" s="767"/>
      <c r="AQ131" s="768"/>
      <c r="AR131" s="768"/>
      <c r="AS131" s="768"/>
      <c r="AT131" s="769"/>
      <c r="AU131" s="221"/>
      <c r="AV131" s="221"/>
      <c r="AW131" s="221"/>
      <c r="AX131" s="729" t="s">
        <v>476</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477</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478</v>
      </c>
      <c r="W132" s="742"/>
      <c r="X132" s="742"/>
      <c r="Y132" s="742"/>
      <c r="Z132" s="743"/>
      <c r="AA132" s="744">
        <v>5.0103838439999997</v>
      </c>
      <c r="AB132" s="745"/>
      <c r="AC132" s="745"/>
      <c r="AD132" s="745"/>
      <c r="AE132" s="746"/>
      <c r="AF132" s="747">
        <v>5.2304386010000004</v>
      </c>
      <c r="AG132" s="745"/>
      <c r="AH132" s="745"/>
      <c r="AI132" s="745"/>
      <c r="AJ132" s="746"/>
      <c r="AK132" s="747">
        <v>5.3154891229999999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479</v>
      </c>
      <c r="W133" s="721"/>
      <c r="X133" s="721"/>
      <c r="Y133" s="721"/>
      <c r="Z133" s="722"/>
      <c r="AA133" s="723">
        <v>4.5999999999999996</v>
      </c>
      <c r="AB133" s="724"/>
      <c r="AC133" s="724"/>
      <c r="AD133" s="724"/>
      <c r="AE133" s="725"/>
      <c r="AF133" s="723">
        <v>4.9000000000000004</v>
      </c>
      <c r="AG133" s="724"/>
      <c r="AH133" s="724"/>
      <c r="AI133" s="724"/>
      <c r="AJ133" s="725"/>
      <c r="AK133" s="723">
        <v>5.0999999999999996</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8DwGLt2pnvMeYxZ6gkDT6baLY5Oe5Ig37Tt90Rc9A9B1mSsFkPYQQ1aTy8MaUg2nkRobmeq572HQqhgzEuvArw==" saltValue="59dvrUVYlbCWM2/Mp9liA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480</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bNN7Pi2fj7OaRuT8ofambU1UO9SOTiVIDAI41CkSujqgCMvEzy4YitCzAXY48qRzD3bQjEthYLbjGT8Iyp6vnA==" saltValue="Pa7y7iWCJBmlkP7k9jXTP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T7FEcwd8Mbra1ccO76gbt7PTW/6ZT8Pqr5Z7PAlCaAxbxkRJKCF2q9pCAxSm4GE9P+2JLxHl1Iq8T/OOmDzs4g==" saltValue="Zj+8Trs9pUqeIlY+EDTwP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O12" sqref="AO12"/>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483</v>
      </c>
      <c r="AP7" s="260"/>
      <c r="AQ7" s="261" t="s">
        <v>484</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485</v>
      </c>
      <c r="AQ8" s="267" t="s">
        <v>486</v>
      </c>
      <c r="AR8" s="268" t="s">
        <v>487</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488</v>
      </c>
      <c r="AL9" s="1131"/>
      <c r="AM9" s="1131"/>
      <c r="AN9" s="1132"/>
      <c r="AO9" s="269">
        <v>1975858</v>
      </c>
      <c r="AP9" s="269">
        <v>132813</v>
      </c>
      <c r="AQ9" s="270">
        <v>102505</v>
      </c>
      <c r="AR9" s="271">
        <v>29.6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489</v>
      </c>
      <c r="AL10" s="1131"/>
      <c r="AM10" s="1131"/>
      <c r="AN10" s="1132"/>
      <c r="AO10" s="272">
        <v>278557</v>
      </c>
      <c r="AP10" s="272">
        <v>18724</v>
      </c>
      <c r="AQ10" s="273">
        <v>13118</v>
      </c>
      <c r="AR10" s="274">
        <v>42.7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490</v>
      </c>
      <c r="AL11" s="1131"/>
      <c r="AM11" s="1131"/>
      <c r="AN11" s="1132"/>
      <c r="AO11" s="272">
        <v>15927</v>
      </c>
      <c r="AP11" s="272">
        <v>1071</v>
      </c>
      <c r="AQ11" s="273">
        <v>532</v>
      </c>
      <c r="AR11" s="274">
        <v>101.3</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491</v>
      </c>
      <c r="AL12" s="1131"/>
      <c r="AM12" s="1131"/>
      <c r="AN12" s="1132"/>
      <c r="AO12" s="272" t="s">
        <v>492</v>
      </c>
      <c r="AP12" s="272" t="s">
        <v>492</v>
      </c>
      <c r="AQ12" s="273">
        <v>70</v>
      </c>
      <c r="AR12" s="274" t="s">
        <v>492</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493</v>
      </c>
      <c r="AL13" s="1131"/>
      <c r="AM13" s="1131"/>
      <c r="AN13" s="1132"/>
      <c r="AO13" s="272">
        <v>87677</v>
      </c>
      <c r="AP13" s="272">
        <v>5893</v>
      </c>
      <c r="AQ13" s="273">
        <v>4255</v>
      </c>
      <c r="AR13" s="274">
        <v>38.5</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494</v>
      </c>
      <c r="AL14" s="1131"/>
      <c r="AM14" s="1131"/>
      <c r="AN14" s="1132"/>
      <c r="AO14" s="272">
        <v>93116</v>
      </c>
      <c r="AP14" s="272">
        <v>6259</v>
      </c>
      <c r="AQ14" s="273">
        <v>1813</v>
      </c>
      <c r="AR14" s="274">
        <v>245.2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495</v>
      </c>
      <c r="AL15" s="1134"/>
      <c r="AM15" s="1134"/>
      <c r="AN15" s="1135"/>
      <c r="AO15" s="272">
        <v>-158560</v>
      </c>
      <c r="AP15" s="272">
        <v>-10658</v>
      </c>
      <c r="AQ15" s="273">
        <v>-6003</v>
      </c>
      <c r="AR15" s="274">
        <v>77.5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2292575</v>
      </c>
      <c r="AP16" s="272">
        <v>154102</v>
      </c>
      <c r="AQ16" s="273">
        <v>116291</v>
      </c>
      <c r="AR16" s="274">
        <v>32.5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500</v>
      </c>
      <c r="AL21" s="1137"/>
      <c r="AM21" s="1137"/>
      <c r="AN21" s="1138"/>
      <c r="AO21" s="285">
        <v>13.04</v>
      </c>
      <c r="AP21" s="286">
        <v>9.5500000000000007</v>
      </c>
      <c r="AQ21" s="287">
        <v>3.49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501</v>
      </c>
      <c r="AL22" s="1137"/>
      <c r="AM22" s="1137"/>
      <c r="AN22" s="1138"/>
      <c r="AO22" s="290">
        <v>93.9</v>
      </c>
      <c r="AP22" s="291">
        <v>96.7</v>
      </c>
      <c r="AQ22" s="292">
        <v>-2.8</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502</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483</v>
      </c>
      <c r="AP30" s="260"/>
      <c r="AQ30" s="261" t="s">
        <v>484</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485</v>
      </c>
      <c r="AQ31" s="267" t="s">
        <v>486</v>
      </c>
      <c r="AR31" s="268" t="s">
        <v>487</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505</v>
      </c>
      <c r="AL32" s="1121"/>
      <c r="AM32" s="1121"/>
      <c r="AN32" s="1122"/>
      <c r="AO32" s="300">
        <v>1174596</v>
      </c>
      <c r="AP32" s="300">
        <v>78954</v>
      </c>
      <c r="AQ32" s="301">
        <v>49899</v>
      </c>
      <c r="AR32" s="302">
        <v>58.2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506</v>
      </c>
      <c r="AL33" s="1121"/>
      <c r="AM33" s="1121"/>
      <c r="AN33" s="1122"/>
      <c r="AO33" s="300" t="s">
        <v>492</v>
      </c>
      <c r="AP33" s="300" t="s">
        <v>492</v>
      </c>
      <c r="AQ33" s="301" t="s">
        <v>492</v>
      </c>
      <c r="AR33" s="302" t="s">
        <v>492</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507</v>
      </c>
      <c r="AL34" s="1121"/>
      <c r="AM34" s="1121"/>
      <c r="AN34" s="1122"/>
      <c r="AO34" s="300" t="s">
        <v>492</v>
      </c>
      <c r="AP34" s="300" t="s">
        <v>492</v>
      </c>
      <c r="AQ34" s="301">
        <v>2</v>
      </c>
      <c r="AR34" s="302" t="s">
        <v>492</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508</v>
      </c>
      <c r="AL35" s="1121"/>
      <c r="AM35" s="1121"/>
      <c r="AN35" s="1122"/>
      <c r="AO35" s="300">
        <v>80211</v>
      </c>
      <c r="AP35" s="300">
        <v>5392</v>
      </c>
      <c r="AQ35" s="301">
        <v>13394</v>
      </c>
      <c r="AR35" s="302">
        <v>-59.7</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509</v>
      </c>
      <c r="AL36" s="1121"/>
      <c r="AM36" s="1121"/>
      <c r="AN36" s="1122"/>
      <c r="AO36" s="300">
        <v>2259</v>
      </c>
      <c r="AP36" s="300">
        <v>152</v>
      </c>
      <c r="AQ36" s="301">
        <v>2489</v>
      </c>
      <c r="AR36" s="302">
        <v>-93.9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510</v>
      </c>
      <c r="AL37" s="1121"/>
      <c r="AM37" s="1121"/>
      <c r="AN37" s="1122"/>
      <c r="AO37" s="300" t="s">
        <v>492</v>
      </c>
      <c r="AP37" s="300" t="s">
        <v>492</v>
      </c>
      <c r="AQ37" s="301">
        <v>625</v>
      </c>
      <c r="AR37" s="302" t="s">
        <v>492</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511</v>
      </c>
      <c r="AL38" s="1124"/>
      <c r="AM38" s="1124"/>
      <c r="AN38" s="1125"/>
      <c r="AO38" s="303" t="s">
        <v>492</v>
      </c>
      <c r="AP38" s="303" t="s">
        <v>492</v>
      </c>
      <c r="AQ38" s="304">
        <v>5</v>
      </c>
      <c r="AR38" s="292" t="s">
        <v>492</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512</v>
      </c>
      <c r="AL39" s="1124"/>
      <c r="AM39" s="1124"/>
      <c r="AN39" s="1125"/>
      <c r="AO39" s="300">
        <v>-37526</v>
      </c>
      <c r="AP39" s="300">
        <v>-2522</v>
      </c>
      <c r="AQ39" s="301">
        <v>-2982</v>
      </c>
      <c r="AR39" s="302">
        <v>-15.4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513</v>
      </c>
      <c r="AL40" s="1121"/>
      <c r="AM40" s="1121"/>
      <c r="AN40" s="1122"/>
      <c r="AO40" s="300">
        <v>-916855</v>
      </c>
      <c r="AP40" s="300">
        <v>-61629</v>
      </c>
      <c r="AQ40" s="301">
        <v>-43756</v>
      </c>
      <c r="AR40" s="302">
        <v>40.799999999999997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302685</v>
      </c>
      <c r="AP41" s="300">
        <v>20346</v>
      </c>
      <c r="AQ41" s="301">
        <v>19675</v>
      </c>
      <c r="AR41" s="302">
        <v>3.4</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483</v>
      </c>
      <c r="AN49" s="1115" t="s">
        <v>516</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517</v>
      </c>
      <c r="AO50" s="317" t="s">
        <v>518</v>
      </c>
      <c r="AP50" s="318" t="s">
        <v>519</v>
      </c>
      <c r="AQ50" s="319" t="s">
        <v>520</v>
      </c>
      <c r="AR50" s="320" t="s">
        <v>521</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1958162</v>
      </c>
      <c r="AN51" s="322">
        <v>118275</v>
      </c>
      <c r="AO51" s="323">
        <v>8.4</v>
      </c>
      <c r="AP51" s="324">
        <v>96248</v>
      </c>
      <c r="AQ51" s="325">
        <v>10</v>
      </c>
      <c r="AR51" s="326">
        <v>-1.6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360139</v>
      </c>
      <c r="AN52" s="330">
        <v>21753</v>
      </c>
      <c r="AO52" s="331">
        <v>-26.2</v>
      </c>
      <c r="AP52" s="332">
        <v>55768</v>
      </c>
      <c r="AQ52" s="333">
        <v>17.5</v>
      </c>
      <c r="AR52" s="334">
        <v>-43.7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1195948</v>
      </c>
      <c r="AN53" s="322">
        <v>74094</v>
      </c>
      <c r="AO53" s="323">
        <v>-37.4</v>
      </c>
      <c r="AP53" s="324">
        <v>76413</v>
      </c>
      <c r="AQ53" s="325">
        <v>-20.6</v>
      </c>
      <c r="AR53" s="326">
        <v>-16.8</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441752</v>
      </c>
      <c r="AN54" s="330">
        <v>27368</v>
      </c>
      <c r="AO54" s="331">
        <v>25.8</v>
      </c>
      <c r="AP54" s="332">
        <v>39658</v>
      </c>
      <c r="AQ54" s="333">
        <v>-28.9</v>
      </c>
      <c r="AR54" s="334">
        <v>54.7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2161796</v>
      </c>
      <c r="AN55" s="322">
        <v>137484</v>
      </c>
      <c r="AO55" s="323">
        <v>85.6</v>
      </c>
      <c r="AP55" s="324">
        <v>66481</v>
      </c>
      <c r="AQ55" s="325">
        <v>-13</v>
      </c>
      <c r="AR55" s="326">
        <v>98.6</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936437</v>
      </c>
      <c r="AN56" s="330">
        <v>59555</v>
      </c>
      <c r="AO56" s="331">
        <v>117.6</v>
      </c>
      <c r="AP56" s="332">
        <v>36120</v>
      </c>
      <c r="AQ56" s="333">
        <v>-8.9</v>
      </c>
      <c r="AR56" s="334">
        <v>126.5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2028340</v>
      </c>
      <c r="AN57" s="322">
        <v>132710</v>
      </c>
      <c r="AO57" s="323">
        <v>-3.5</v>
      </c>
      <c r="AP57" s="324">
        <v>67825</v>
      </c>
      <c r="AQ57" s="325">
        <v>2</v>
      </c>
      <c r="AR57" s="326">
        <v>-5.5</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659646</v>
      </c>
      <c r="AN58" s="330">
        <v>43159</v>
      </c>
      <c r="AO58" s="331">
        <v>-27.5</v>
      </c>
      <c r="AP58" s="332">
        <v>39417</v>
      </c>
      <c r="AQ58" s="333">
        <v>9.1</v>
      </c>
      <c r="AR58" s="334">
        <v>-36.6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1514150</v>
      </c>
      <c r="AN59" s="322">
        <v>101778</v>
      </c>
      <c r="AO59" s="323">
        <v>-23.3</v>
      </c>
      <c r="AP59" s="324">
        <v>81158</v>
      </c>
      <c r="AQ59" s="325">
        <v>19.7</v>
      </c>
      <c r="AR59" s="326">
        <v>-43</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700049</v>
      </c>
      <c r="AN60" s="330">
        <v>47056</v>
      </c>
      <c r="AO60" s="331">
        <v>9</v>
      </c>
      <c r="AP60" s="332">
        <v>45320</v>
      </c>
      <c r="AQ60" s="333">
        <v>15</v>
      </c>
      <c r="AR60" s="334">
        <v>-6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1771679</v>
      </c>
      <c r="AN61" s="337">
        <v>112868</v>
      </c>
      <c r="AO61" s="338">
        <v>6</v>
      </c>
      <c r="AP61" s="339">
        <v>77625</v>
      </c>
      <c r="AQ61" s="340">
        <v>-0.4</v>
      </c>
      <c r="AR61" s="326">
        <v>6.4</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619605</v>
      </c>
      <c r="AN62" s="330">
        <v>39778</v>
      </c>
      <c r="AO62" s="331">
        <v>19.7</v>
      </c>
      <c r="AP62" s="332">
        <v>43257</v>
      </c>
      <c r="AQ62" s="333">
        <v>0.8</v>
      </c>
      <c r="AR62" s="334">
        <v>18.899999999999999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cARz+/3CksCk59gtub3nvTuPboItIinQoARwyrDT409kpvX78KIv+/O8cvVerKcNwezZaFx9ITLGKQXvaio+Ig==" saltValue="I3jdpiieCTmBcDLPINYUd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480</v>
      </c>
    </row>
    <row r="120" spans="125:125" ht="13.5" hidden="1" customHeight="1" x14ac:dyDescent="0.15"/>
    <row r="121" spans="125:125" ht="13.5" hidden="1" customHeight="1" x14ac:dyDescent="0.15">
      <c r="DU121" s="247"/>
    </row>
  </sheetData>
  <sheetProtection algorithmName="SHA-512" hashValue="Fax/YKfLl+7KpBj1aiRo/t7vTATxKdo7atVSLUBvbYrBP3K+v7REBqJbU6jd/yHGBTPaa55CqXcM3UuYl0tRsQ==" saltValue="Vh1OQoPAjsGLxE/NFqTXO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0" zoomScaleNormal="9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480</v>
      </c>
    </row>
  </sheetData>
  <sheetProtection algorithmName="SHA-512" hashValue="F4unW4at+ULpYtbgw+BCoVyql2oD1ZO4dVMS3leLBQaIvScSATmXXabtI7WANyJdqOu7vBuIH2zwZYiPrWJyIg==" saltValue="4MN0sZ9q8tyOxh8s14ygn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39" t="s">
        <v>3</v>
      </c>
      <c r="D47" s="1139"/>
      <c r="E47" s="1140"/>
      <c r="F47" s="11">
        <v>21.08</v>
      </c>
      <c r="G47" s="12">
        <v>20.09</v>
      </c>
      <c r="H47" s="12">
        <v>22.26</v>
      </c>
      <c r="I47" s="12">
        <v>22.08</v>
      </c>
      <c r="J47" s="13">
        <v>21.5</v>
      </c>
    </row>
    <row r="48" spans="2:10" ht="57.75" customHeight="1" x14ac:dyDescent="0.15">
      <c r="B48" s="14"/>
      <c r="C48" s="1141" t="s">
        <v>4</v>
      </c>
      <c r="D48" s="1141"/>
      <c r="E48" s="1142"/>
      <c r="F48" s="15">
        <v>8.83</v>
      </c>
      <c r="G48" s="16">
        <v>16.48</v>
      </c>
      <c r="H48" s="16">
        <v>12.13</v>
      </c>
      <c r="I48" s="16">
        <v>13.82</v>
      </c>
      <c r="J48" s="17">
        <v>5.92</v>
      </c>
    </row>
    <row r="49" spans="2:10" ht="57.75" customHeight="1" thickBot="1" x14ac:dyDescent="0.2">
      <c r="B49" s="18"/>
      <c r="C49" s="1143" t="s">
        <v>5</v>
      </c>
      <c r="D49" s="1143"/>
      <c r="E49" s="1144"/>
      <c r="F49" s="19">
        <v>1.56</v>
      </c>
      <c r="G49" s="20">
        <v>8.08</v>
      </c>
      <c r="H49" s="20" t="s">
        <v>535</v>
      </c>
      <c r="I49" s="20">
        <v>1.81</v>
      </c>
      <c r="J49" s="21" t="s">
        <v>536</v>
      </c>
    </row>
    <row r="50" spans="2:10" x14ac:dyDescent="0.15"/>
  </sheetData>
  <sheetProtection algorithmName="SHA-512" hashValue="BermLibGvDW5Hl7Prvp4Ob+sYerUvbB5WKPZpf+y7CBqXtrj6KnDdnSyn0gCkhg6vsfOrftvme5Dbsg1/HbZcg==" saltValue="DFycPSKUySAnruGa1lrkC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60" zoomScaleNormal="60" zoomScaleSheetLayoutView="100" workbookViewId="0">
      <selection activeCell="J34" sqref="J34"/>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51" t="s">
        <v>537</v>
      </c>
      <c r="D34" s="1151"/>
      <c r="E34" s="1152"/>
      <c r="F34" s="32">
        <v>8.82</v>
      </c>
      <c r="G34" s="33">
        <v>16.48</v>
      </c>
      <c r="H34" s="33">
        <v>12.12</v>
      </c>
      <c r="I34" s="33">
        <v>13.81</v>
      </c>
      <c r="J34" s="34">
        <v>5.81</v>
      </c>
      <c r="K34" s="22"/>
      <c r="L34" s="22"/>
      <c r="M34" s="22"/>
      <c r="N34" s="22"/>
      <c r="O34" s="22"/>
      <c r="P34" s="22"/>
    </row>
    <row r="35" spans="1:16" ht="39" customHeight="1" x14ac:dyDescent="0.15">
      <c r="A35" s="22"/>
      <c r="B35" s="35"/>
      <c r="C35" s="1145" t="s">
        <v>538</v>
      </c>
      <c r="D35" s="1146"/>
      <c r="E35" s="1147"/>
      <c r="F35" s="36">
        <v>5.2</v>
      </c>
      <c r="G35" s="37">
        <v>4.8499999999999996</v>
      </c>
      <c r="H35" s="37">
        <v>5.19</v>
      </c>
      <c r="I35" s="37">
        <v>5.4</v>
      </c>
      <c r="J35" s="38">
        <v>5.01</v>
      </c>
      <c r="K35" s="22"/>
      <c r="L35" s="22"/>
      <c r="M35" s="22"/>
      <c r="N35" s="22"/>
      <c r="O35" s="22"/>
      <c r="P35" s="22"/>
    </row>
    <row r="36" spans="1:16" ht="39" customHeight="1" x14ac:dyDescent="0.15">
      <c r="A36" s="22"/>
      <c r="B36" s="35"/>
      <c r="C36" s="1145" t="s">
        <v>539</v>
      </c>
      <c r="D36" s="1146"/>
      <c r="E36" s="1147"/>
      <c r="F36" s="36">
        <v>3.75</v>
      </c>
      <c r="G36" s="37">
        <v>3.76</v>
      </c>
      <c r="H36" s="37">
        <v>4.47</v>
      </c>
      <c r="I36" s="37">
        <v>5.15</v>
      </c>
      <c r="J36" s="38">
        <v>5</v>
      </c>
      <c r="K36" s="22"/>
      <c r="L36" s="22"/>
      <c r="M36" s="22"/>
      <c r="N36" s="22"/>
      <c r="O36" s="22"/>
      <c r="P36" s="22"/>
    </row>
    <row r="37" spans="1:16" ht="39" customHeight="1" x14ac:dyDescent="0.15">
      <c r="A37" s="22"/>
      <c r="B37" s="35"/>
      <c r="C37" s="1145" t="s">
        <v>540</v>
      </c>
      <c r="D37" s="1146"/>
      <c r="E37" s="1147"/>
      <c r="F37" s="36">
        <v>3.43</v>
      </c>
      <c r="G37" s="37">
        <v>3.65</v>
      </c>
      <c r="H37" s="37">
        <v>4.55</v>
      </c>
      <c r="I37" s="37">
        <v>2.96</v>
      </c>
      <c r="J37" s="38">
        <v>2.3199999999999998</v>
      </c>
      <c r="K37" s="22"/>
      <c r="L37" s="22"/>
      <c r="M37" s="22"/>
      <c r="N37" s="22"/>
      <c r="O37" s="22"/>
      <c r="P37" s="22"/>
    </row>
    <row r="38" spans="1:16" ht="39" customHeight="1" x14ac:dyDescent="0.15">
      <c r="A38" s="22"/>
      <c r="B38" s="35"/>
      <c r="C38" s="1145" t="s">
        <v>541</v>
      </c>
      <c r="D38" s="1146"/>
      <c r="E38" s="1147"/>
      <c r="F38" s="36" t="s">
        <v>492</v>
      </c>
      <c r="G38" s="37" t="s">
        <v>492</v>
      </c>
      <c r="H38" s="37" t="s">
        <v>492</v>
      </c>
      <c r="I38" s="37" t="s">
        <v>492</v>
      </c>
      <c r="J38" s="38">
        <v>0.1</v>
      </c>
      <c r="K38" s="22"/>
      <c r="L38" s="22"/>
      <c r="M38" s="22"/>
      <c r="N38" s="22"/>
      <c r="O38" s="22"/>
      <c r="P38" s="22"/>
    </row>
    <row r="39" spans="1:16" ht="39" customHeight="1" x14ac:dyDescent="0.15">
      <c r="A39" s="22"/>
      <c r="B39" s="35"/>
      <c r="C39" s="1145" t="s">
        <v>542</v>
      </c>
      <c r="D39" s="1146"/>
      <c r="E39" s="1147"/>
      <c r="F39" s="36" t="s">
        <v>492</v>
      </c>
      <c r="G39" s="37" t="s">
        <v>492</v>
      </c>
      <c r="H39" s="37" t="s">
        <v>492</v>
      </c>
      <c r="I39" s="37" t="s">
        <v>492</v>
      </c>
      <c r="J39" s="38">
        <v>0.1</v>
      </c>
      <c r="K39" s="22"/>
      <c r="L39" s="22"/>
      <c r="M39" s="22"/>
      <c r="N39" s="22"/>
      <c r="O39" s="22"/>
      <c r="P39" s="22"/>
    </row>
    <row r="40" spans="1:16" ht="39" customHeight="1" x14ac:dyDescent="0.15">
      <c r="A40" s="22"/>
      <c r="B40" s="35"/>
      <c r="C40" s="1145" t="s">
        <v>543</v>
      </c>
      <c r="D40" s="1146"/>
      <c r="E40" s="1147"/>
      <c r="F40" s="36">
        <v>0</v>
      </c>
      <c r="G40" s="37">
        <v>0.02</v>
      </c>
      <c r="H40" s="37">
        <v>0.03</v>
      </c>
      <c r="I40" s="37">
        <v>0.03</v>
      </c>
      <c r="J40" s="38">
        <v>0.03</v>
      </c>
      <c r="K40" s="22"/>
      <c r="L40" s="22"/>
      <c r="M40" s="22"/>
      <c r="N40" s="22"/>
      <c r="O40" s="22"/>
      <c r="P40" s="22"/>
    </row>
    <row r="41" spans="1:16" ht="39" customHeight="1" x14ac:dyDescent="0.15">
      <c r="A41" s="22"/>
      <c r="B41" s="35"/>
      <c r="C41" s="1145" t="s">
        <v>544</v>
      </c>
      <c r="D41" s="1146"/>
      <c r="E41" s="1147"/>
      <c r="F41" s="36" t="s">
        <v>492</v>
      </c>
      <c r="G41" s="37" t="s">
        <v>492</v>
      </c>
      <c r="H41" s="37" t="s">
        <v>492</v>
      </c>
      <c r="I41" s="37" t="s">
        <v>492</v>
      </c>
      <c r="J41" s="38">
        <v>0.02</v>
      </c>
      <c r="K41" s="22"/>
      <c r="L41" s="22"/>
      <c r="M41" s="22"/>
      <c r="N41" s="22"/>
      <c r="O41" s="22"/>
      <c r="P41" s="22"/>
    </row>
    <row r="42" spans="1:16" ht="39" customHeight="1" x14ac:dyDescent="0.15">
      <c r="A42" s="22"/>
      <c r="B42" s="39"/>
      <c r="C42" s="1145" t="s">
        <v>545</v>
      </c>
      <c r="D42" s="1146"/>
      <c r="E42" s="1147"/>
      <c r="F42" s="36" t="s">
        <v>492</v>
      </c>
      <c r="G42" s="37" t="s">
        <v>492</v>
      </c>
      <c r="H42" s="37" t="s">
        <v>492</v>
      </c>
      <c r="I42" s="37" t="s">
        <v>492</v>
      </c>
      <c r="J42" s="38" t="s">
        <v>492</v>
      </c>
      <c r="K42" s="22"/>
      <c r="L42" s="22"/>
      <c r="M42" s="22"/>
      <c r="N42" s="22"/>
      <c r="O42" s="22"/>
      <c r="P42" s="22"/>
    </row>
    <row r="43" spans="1:16" ht="39" customHeight="1" thickBot="1" x14ac:dyDescent="0.2">
      <c r="A43" s="22"/>
      <c r="B43" s="40"/>
      <c r="C43" s="1148" t="s">
        <v>546</v>
      </c>
      <c r="D43" s="1149"/>
      <c r="E43" s="1150"/>
      <c r="F43" s="41">
        <v>0</v>
      </c>
      <c r="G43" s="42">
        <v>0</v>
      </c>
      <c r="H43" s="42">
        <v>0</v>
      </c>
      <c r="I43" s="42">
        <v>0.65</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PBI+vj01Fya7ryAz76sfYc3SMwSOYq0aCaN7cVPsPaXm8Ikf+t3MwmrErc7WALYNFaz/PsUR6uc3q/OqmxMDSg==" saltValue="VFou7+y3iANqg6PDwFO5W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Q61" sqref="Q61"/>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1024</v>
      </c>
      <c r="L45" s="60">
        <v>1039</v>
      </c>
      <c r="M45" s="60">
        <v>1092</v>
      </c>
      <c r="N45" s="60">
        <v>1120</v>
      </c>
      <c r="O45" s="61">
        <v>1175</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492</v>
      </c>
      <c r="L46" s="64" t="s">
        <v>492</v>
      </c>
      <c r="M46" s="64" t="s">
        <v>492</v>
      </c>
      <c r="N46" s="64" t="s">
        <v>492</v>
      </c>
      <c r="O46" s="65" t="s">
        <v>492</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492</v>
      </c>
      <c r="L47" s="64" t="s">
        <v>492</v>
      </c>
      <c r="M47" s="64" t="s">
        <v>492</v>
      </c>
      <c r="N47" s="64" t="s">
        <v>492</v>
      </c>
      <c r="O47" s="65" t="s">
        <v>492</v>
      </c>
      <c r="P47" s="48"/>
      <c r="Q47" s="48"/>
      <c r="R47" s="48"/>
      <c r="S47" s="48"/>
      <c r="T47" s="48"/>
      <c r="U47" s="48"/>
    </row>
    <row r="48" spans="1:21" ht="30.75" customHeight="1" x14ac:dyDescent="0.15">
      <c r="A48" s="48"/>
      <c r="B48" s="1178"/>
      <c r="C48" s="1179"/>
      <c r="D48" s="62"/>
      <c r="E48" s="1155" t="s">
        <v>13</v>
      </c>
      <c r="F48" s="1155"/>
      <c r="G48" s="1155"/>
      <c r="H48" s="1155"/>
      <c r="I48" s="1155"/>
      <c r="J48" s="1156"/>
      <c r="K48" s="63">
        <v>140</v>
      </c>
      <c r="L48" s="64">
        <v>131</v>
      </c>
      <c r="M48" s="64">
        <v>103</v>
      </c>
      <c r="N48" s="64">
        <v>93</v>
      </c>
      <c r="O48" s="65">
        <v>80</v>
      </c>
      <c r="P48" s="48"/>
      <c r="Q48" s="48"/>
      <c r="R48" s="48"/>
      <c r="S48" s="48"/>
      <c r="T48" s="48"/>
      <c r="U48" s="48"/>
    </row>
    <row r="49" spans="1:21" ht="30.75" customHeight="1" x14ac:dyDescent="0.15">
      <c r="A49" s="48"/>
      <c r="B49" s="1178"/>
      <c r="C49" s="1179"/>
      <c r="D49" s="62"/>
      <c r="E49" s="1155" t="s">
        <v>14</v>
      </c>
      <c r="F49" s="1155"/>
      <c r="G49" s="1155"/>
      <c r="H49" s="1155"/>
      <c r="I49" s="1155"/>
      <c r="J49" s="1156"/>
      <c r="K49" s="63" t="s">
        <v>492</v>
      </c>
      <c r="L49" s="64" t="s">
        <v>492</v>
      </c>
      <c r="M49" s="64">
        <v>2</v>
      </c>
      <c r="N49" s="64">
        <v>2</v>
      </c>
      <c r="O49" s="65">
        <v>2</v>
      </c>
      <c r="P49" s="48"/>
      <c r="Q49" s="48"/>
      <c r="R49" s="48"/>
      <c r="S49" s="48"/>
      <c r="T49" s="48"/>
      <c r="U49" s="48"/>
    </row>
    <row r="50" spans="1:21" ht="30.75" customHeight="1" x14ac:dyDescent="0.15">
      <c r="A50" s="48"/>
      <c r="B50" s="1178"/>
      <c r="C50" s="1179"/>
      <c r="D50" s="62"/>
      <c r="E50" s="1155" t="s">
        <v>15</v>
      </c>
      <c r="F50" s="1155"/>
      <c r="G50" s="1155"/>
      <c r="H50" s="1155"/>
      <c r="I50" s="1155"/>
      <c r="J50" s="1156"/>
      <c r="K50" s="63" t="s">
        <v>492</v>
      </c>
      <c r="L50" s="64" t="s">
        <v>492</v>
      </c>
      <c r="M50" s="64" t="s">
        <v>492</v>
      </c>
      <c r="N50" s="64" t="s">
        <v>492</v>
      </c>
      <c r="O50" s="65" t="s">
        <v>492</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492</v>
      </c>
      <c r="L51" s="64" t="s">
        <v>492</v>
      </c>
      <c r="M51" s="64" t="s">
        <v>492</v>
      </c>
      <c r="N51" s="64" t="s">
        <v>492</v>
      </c>
      <c r="O51" s="65" t="s">
        <v>492</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929</v>
      </c>
      <c r="L52" s="64">
        <v>902</v>
      </c>
      <c r="M52" s="64">
        <v>921</v>
      </c>
      <c r="N52" s="64">
        <v>924</v>
      </c>
      <c r="O52" s="65">
        <v>954</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235</v>
      </c>
      <c r="L53" s="69">
        <v>268</v>
      </c>
      <c r="M53" s="69">
        <v>276</v>
      </c>
      <c r="N53" s="69">
        <v>291</v>
      </c>
      <c r="O53" s="70">
        <v>303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8PbtpdbEkTLhr0iMcc6aCPk8cy4UUiK1AuFr28fgoWLWjeXj4XVodXja8Rtds1b+zz/eW954alzvlU4ZcTRoHA==" saltValue="1mOgbsQnjnbomsQji9OyY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530</v>
      </c>
      <c r="J40" s="103" t="s">
        <v>531</v>
      </c>
      <c r="K40" s="103" t="s">
        <v>532</v>
      </c>
      <c r="L40" s="103" t="s">
        <v>533</v>
      </c>
      <c r="M40" s="104" t="s">
        <v>534</v>
      </c>
    </row>
    <row r="41" spans="2:13" ht="27.75" customHeight="1" x14ac:dyDescent="0.15">
      <c r="B41" s="1196" t="s">
        <v>30</v>
      </c>
      <c r="C41" s="1197"/>
      <c r="D41" s="105"/>
      <c r="E41" s="1198" t="s">
        <v>31</v>
      </c>
      <c r="F41" s="1198"/>
      <c r="G41" s="1198"/>
      <c r="H41" s="1199"/>
      <c r="I41" s="343">
        <v>11424</v>
      </c>
      <c r="J41" s="344">
        <v>12708</v>
      </c>
      <c r="K41" s="344">
        <v>13281</v>
      </c>
      <c r="L41" s="344">
        <v>13580</v>
      </c>
      <c r="M41" s="345">
        <v>13670</v>
      </c>
    </row>
    <row r="42" spans="2:13" ht="27.75" customHeight="1" x14ac:dyDescent="0.15">
      <c r="B42" s="1186"/>
      <c r="C42" s="1187"/>
      <c r="D42" s="106"/>
      <c r="E42" s="1190" t="s">
        <v>32</v>
      </c>
      <c r="F42" s="1190"/>
      <c r="G42" s="1190"/>
      <c r="H42" s="1191"/>
      <c r="I42" s="346" t="s">
        <v>492</v>
      </c>
      <c r="J42" s="347" t="s">
        <v>492</v>
      </c>
      <c r="K42" s="347" t="s">
        <v>492</v>
      </c>
      <c r="L42" s="347" t="s">
        <v>492</v>
      </c>
      <c r="M42" s="348" t="s">
        <v>492</v>
      </c>
    </row>
    <row r="43" spans="2:13" ht="27.75" customHeight="1" x14ac:dyDescent="0.15">
      <c r="B43" s="1186"/>
      <c r="C43" s="1187"/>
      <c r="D43" s="106"/>
      <c r="E43" s="1190" t="s">
        <v>33</v>
      </c>
      <c r="F43" s="1190"/>
      <c r="G43" s="1190"/>
      <c r="H43" s="1191"/>
      <c r="I43" s="346">
        <v>614</v>
      </c>
      <c r="J43" s="347">
        <v>554</v>
      </c>
      <c r="K43" s="347">
        <v>540</v>
      </c>
      <c r="L43" s="347">
        <v>535</v>
      </c>
      <c r="M43" s="348">
        <v>459</v>
      </c>
    </row>
    <row r="44" spans="2:13" ht="27.75" customHeight="1" x14ac:dyDescent="0.15">
      <c r="B44" s="1186"/>
      <c r="C44" s="1187"/>
      <c r="D44" s="106"/>
      <c r="E44" s="1190" t="s">
        <v>34</v>
      </c>
      <c r="F44" s="1190"/>
      <c r="G44" s="1190"/>
      <c r="H44" s="1191"/>
      <c r="I44" s="346">
        <v>8</v>
      </c>
      <c r="J44" s="347">
        <v>9</v>
      </c>
      <c r="K44" s="347">
        <v>7</v>
      </c>
      <c r="L44" s="347">
        <v>5</v>
      </c>
      <c r="M44" s="348">
        <v>2</v>
      </c>
    </row>
    <row r="45" spans="2:13" ht="27.75" customHeight="1" x14ac:dyDescent="0.15">
      <c r="B45" s="1186"/>
      <c r="C45" s="1187"/>
      <c r="D45" s="106"/>
      <c r="E45" s="1190" t="s">
        <v>35</v>
      </c>
      <c r="F45" s="1190"/>
      <c r="G45" s="1190"/>
      <c r="H45" s="1191"/>
      <c r="I45" s="346">
        <v>1846</v>
      </c>
      <c r="J45" s="347">
        <v>1709</v>
      </c>
      <c r="K45" s="347">
        <v>1601</v>
      </c>
      <c r="L45" s="347">
        <v>1729</v>
      </c>
      <c r="M45" s="348">
        <v>1714</v>
      </c>
    </row>
    <row r="46" spans="2:13" ht="27.75" customHeight="1" x14ac:dyDescent="0.15">
      <c r="B46" s="1186"/>
      <c r="C46" s="1187"/>
      <c r="D46" s="107"/>
      <c r="E46" s="1190" t="s">
        <v>36</v>
      </c>
      <c r="F46" s="1190"/>
      <c r="G46" s="1190"/>
      <c r="H46" s="1191"/>
      <c r="I46" s="346" t="s">
        <v>492</v>
      </c>
      <c r="J46" s="347" t="s">
        <v>492</v>
      </c>
      <c r="K46" s="347" t="s">
        <v>492</v>
      </c>
      <c r="L46" s="347" t="s">
        <v>492</v>
      </c>
      <c r="M46" s="348" t="s">
        <v>492</v>
      </c>
    </row>
    <row r="47" spans="2:13" ht="27.75" customHeight="1" x14ac:dyDescent="0.15">
      <c r="B47" s="1186"/>
      <c r="C47" s="1187"/>
      <c r="D47" s="108"/>
      <c r="E47" s="1200" t="s">
        <v>37</v>
      </c>
      <c r="F47" s="1201"/>
      <c r="G47" s="1201"/>
      <c r="H47" s="1202"/>
      <c r="I47" s="346" t="s">
        <v>492</v>
      </c>
      <c r="J47" s="347" t="s">
        <v>492</v>
      </c>
      <c r="K47" s="347" t="s">
        <v>492</v>
      </c>
      <c r="L47" s="347" t="s">
        <v>492</v>
      </c>
      <c r="M47" s="348" t="s">
        <v>492</v>
      </c>
    </row>
    <row r="48" spans="2:13" ht="27.75" customHeight="1" x14ac:dyDescent="0.15">
      <c r="B48" s="1186"/>
      <c r="C48" s="1187"/>
      <c r="D48" s="106"/>
      <c r="E48" s="1190" t="s">
        <v>38</v>
      </c>
      <c r="F48" s="1190"/>
      <c r="G48" s="1190"/>
      <c r="H48" s="1191"/>
      <c r="I48" s="346" t="s">
        <v>492</v>
      </c>
      <c r="J48" s="347" t="s">
        <v>492</v>
      </c>
      <c r="K48" s="347" t="s">
        <v>492</v>
      </c>
      <c r="L48" s="347" t="s">
        <v>492</v>
      </c>
      <c r="M48" s="348" t="s">
        <v>492</v>
      </c>
    </row>
    <row r="49" spans="2:13" ht="27.75" customHeight="1" x14ac:dyDescent="0.15">
      <c r="B49" s="1188"/>
      <c r="C49" s="1189"/>
      <c r="D49" s="106"/>
      <c r="E49" s="1190" t="s">
        <v>39</v>
      </c>
      <c r="F49" s="1190"/>
      <c r="G49" s="1190"/>
      <c r="H49" s="1191"/>
      <c r="I49" s="346" t="s">
        <v>492</v>
      </c>
      <c r="J49" s="347" t="s">
        <v>492</v>
      </c>
      <c r="K49" s="347" t="s">
        <v>492</v>
      </c>
      <c r="L49" s="347" t="s">
        <v>492</v>
      </c>
      <c r="M49" s="348" t="s">
        <v>492</v>
      </c>
    </row>
    <row r="50" spans="2:13" ht="27.75" customHeight="1" x14ac:dyDescent="0.15">
      <c r="B50" s="1184" t="s">
        <v>40</v>
      </c>
      <c r="C50" s="1185"/>
      <c r="D50" s="109"/>
      <c r="E50" s="1190" t="s">
        <v>41</v>
      </c>
      <c r="F50" s="1190"/>
      <c r="G50" s="1190"/>
      <c r="H50" s="1191"/>
      <c r="I50" s="346">
        <v>5185</v>
      </c>
      <c r="J50" s="347">
        <v>4812</v>
      </c>
      <c r="K50" s="347">
        <v>5444</v>
      </c>
      <c r="L50" s="347">
        <v>5839</v>
      </c>
      <c r="M50" s="348">
        <v>6009</v>
      </c>
    </row>
    <row r="51" spans="2:13" ht="27.75" customHeight="1" x14ac:dyDescent="0.15">
      <c r="B51" s="1186"/>
      <c r="C51" s="1187"/>
      <c r="D51" s="106"/>
      <c r="E51" s="1190" t="s">
        <v>42</v>
      </c>
      <c r="F51" s="1190"/>
      <c r="G51" s="1190"/>
      <c r="H51" s="1191"/>
      <c r="I51" s="346">
        <v>189</v>
      </c>
      <c r="J51" s="347">
        <v>180</v>
      </c>
      <c r="K51" s="347">
        <v>558</v>
      </c>
      <c r="L51" s="347">
        <v>1020</v>
      </c>
      <c r="M51" s="348">
        <v>1323</v>
      </c>
    </row>
    <row r="52" spans="2:13" ht="27.75" customHeight="1" x14ac:dyDescent="0.15">
      <c r="B52" s="1188"/>
      <c r="C52" s="1189"/>
      <c r="D52" s="106"/>
      <c r="E52" s="1190" t="s">
        <v>43</v>
      </c>
      <c r="F52" s="1190"/>
      <c r="G52" s="1190"/>
      <c r="H52" s="1191"/>
      <c r="I52" s="346">
        <v>9239</v>
      </c>
      <c r="J52" s="347">
        <v>10463</v>
      </c>
      <c r="K52" s="347">
        <v>10438</v>
      </c>
      <c r="L52" s="347">
        <v>10217</v>
      </c>
      <c r="M52" s="348">
        <v>10408</v>
      </c>
    </row>
    <row r="53" spans="2:13" ht="27.75" customHeight="1" thickBot="1" x14ac:dyDescent="0.2">
      <c r="B53" s="1192" t="s">
        <v>19</v>
      </c>
      <c r="C53" s="1193"/>
      <c r="D53" s="110"/>
      <c r="E53" s="1194" t="s">
        <v>44</v>
      </c>
      <c r="F53" s="1194"/>
      <c r="G53" s="1194"/>
      <c r="H53" s="1195"/>
      <c r="I53" s="349">
        <v>-720</v>
      </c>
      <c r="J53" s="350">
        <v>-477</v>
      </c>
      <c r="K53" s="350">
        <v>-1011</v>
      </c>
      <c r="L53" s="350">
        <v>-1228</v>
      </c>
      <c r="M53" s="351">
        <v>-1894</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sxUh8EOFifNDrtdHaRta5Grh/oAn/6dG8dhMyeOqJHUKUrQWla25p1ZzAHB6rt2/QaMCHfU3X50fdpoKCVWSuw==" saltValue="PvoDUbiU6YQhXBNfvg1XD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C62" sqref="C62:E62"/>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532</v>
      </c>
      <c r="G54" s="119" t="s">
        <v>533</v>
      </c>
      <c r="H54" s="120" t="s">
        <v>534</v>
      </c>
    </row>
    <row r="55" spans="2:8" ht="52.5" customHeight="1" x14ac:dyDescent="0.15">
      <c r="B55" s="121"/>
      <c r="C55" s="1211" t="s">
        <v>46</v>
      </c>
      <c r="D55" s="1211"/>
      <c r="E55" s="1212"/>
      <c r="F55" s="352">
        <v>1420</v>
      </c>
      <c r="G55" s="352">
        <v>1421</v>
      </c>
      <c r="H55" s="353">
        <v>1421</v>
      </c>
    </row>
    <row r="56" spans="2:8" ht="52.5" customHeight="1" x14ac:dyDescent="0.15">
      <c r="B56" s="122"/>
      <c r="C56" s="1213" t="s">
        <v>47</v>
      </c>
      <c r="D56" s="1213"/>
      <c r="E56" s="1214"/>
      <c r="F56" s="354">
        <v>992</v>
      </c>
      <c r="G56" s="354">
        <v>1318</v>
      </c>
      <c r="H56" s="355">
        <v>1601</v>
      </c>
    </row>
    <row r="57" spans="2:8" ht="53.25" customHeight="1" x14ac:dyDescent="0.15">
      <c r="B57" s="122"/>
      <c r="C57" s="1215" t="s">
        <v>48</v>
      </c>
      <c r="D57" s="1215"/>
      <c r="E57" s="1216"/>
      <c r="F57" s="356">
        <v>2866</v>
      </c>
      <c r="G57" s="356">
        <v>3057</v>
      </c>
      <c r="H57" s="357">
        <v>3025</v>
      </c>
    </row>
    <row r="58" spans="2:8" ht="45.75" customHeight="1" x14ac:dyDescent="0.15">
      <c r="B58" s="123"/>
      <c r="C58" s="1203" t="s">
        <v>559</v>
      </c>
      <c r="D58" s="1204"/>
      <c r="E58" s="1205"/>
      <c r="F58" s="358">
        <v>898</v>
      </c>
      <c r="G58" s="358">
        <v>1038</v>
      </c>
      <c r="H58" s="359">
        <v>1039</v>
      </c>
    </row>
    <row r="59" spans="2:8" ht="45.75" customHeight="1" x14ac:dyDescent="0.15">
      <c r="B59" s="123"/>
      <c r="C59" s="1203" t="s">
        <v>560</v>
      </c>
      <c r="D59" s="1204"/>
      <c r="E59" s="1205"/>
      <c r="F59" s="358">
        <v>852</v>
      </c>
      <c r="G59" s="358">
        <v>923</v>
      </c>
      <c r="H59" s="359">
        <v>923</v>
      </c>
    </row>
    <row r="60" spans="2:8" ht="45.75" customHeight="1" x14ac:dyDescent="0.15">
      <c r="B60" s="123"/>
      <c r="C60" s="1203" t="s">
        <v>562</v>
      </c>
      <c r="D60" s="1204"/>
      <c r="E60" s="1205"/>
      <c r="F60" s="358">
        <v>395</v>
      </c>
      <c r="G60" s="358">
        <v>395</v>
      </c>
      <c r="H60" s="359">
        <v>395</v>
      </c>
    </row>
    <row r="61" spans="2:8" ht="45.75" customHeight="1" x14ac:dyDescent="0.15">
      <c r="B61" s="123"/>
      <c r="C61" s="1203" t="s">
        <v>561</v>
      </c>
      <c r="D61" s="1204"/>
      <c r="E61" s="1205"/>
      <c r="F61" s="358">
        <v>192</v>
      </c>
      <c r="G61" s="358">
        <v>254</v>
      </c>
      <c r="H61" s="359">
        <v>254</v>
      </c>
    </row>
    <row r="62" spans="2:8" ht="45.75" customHeight="1" thickBot="1" x14ac:dyDescent="0.2">
      <c r="B62" s="124"/>
      <c r="C62" s="1206" t="s">
        <v>563</v>
      </c>
      <c r="D62" s="1207"/>
      <c r="E62" s="1208"/>
      <c r="F62" s="360">
        <v>109</v>
      </c>
      <c r="G62" s="360">
        <v>101</v>
      </c>
      <c r="H62" s="361">
        <v>92</v>
      </c>
    </row>
    <row r="63" spans="2:8" ht="52.5" customHeight="1" thickBot="1" x14ac:dyDescent="0.2">
      <c r="B63" s="125"/>
      <c r="C63" s="1209" t="s">
        <v>49</v>
      </c>
      <c r="D63" s="1209"/>
      <c r="E63" s="1210"/>
      <c r="F63" s="362">
        <v>5278</v>
      </c>
      <c r="G63" s="362">
        <v>5795</v>
      </c>
      <c r="H63" s="363">
        <v>6048</v>
      </c>
    </row>
    <row r="64" spans="2:8" x14ac:dyDescent="0.15"/>
  </sheetData>
  <sheetProtection algorithmName="SHA-512" hashValue="Z8aT672XpsdjwSbCmyMOusHTbn0+hRKe8NDR6c4xIxKaYIwFoPrqC6f0y1DpuxMCIp9YIEkPrLNziUlLcHol0w==" saltValue="9nL7PFl5tGTWZPTakbGsF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3BE31-889B-4B3E-95A7-98C454B05A3D}">
  <sheetPr>
    <pageSetUpPr fitToPage="1"/>
  </sheetPr>
  <dimension ref="A1:DE85"/>
  <sheetViews>
    <sheetView showGridLines="0" zoomScale="80" zoomScaleNormal="80"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566</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567</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568</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569</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530</v>
      </c>
      <c r="BQ50" s="1250"/>
      <c r="BR50" s="1250"/>
      <c r="BS50" s="1250"/>
      <c r="BT50" s="1250"/>
      <c r="BU50" s="1250"/>
      <c r="BV50" s="1250"/>
      <c r="BW50" s="1250"/>
      <c r="BX50" s="1250" t="s">
        <v>531</v>
      </c>
      <c r="BY50" s="1250"/>
      <c r="BZ50" s="1250"/>
      <c r="CA50" s="1250"/>
      <c r="CB50" s="1250"/>
      <c r="CC50" s="1250"/>
      <c r="CD50" s="1250"/>
      <c r="CE50" s="1250"/>
      <c r="CF50" s="1250" t="s">
        <v>532</v>
      </c>
      <c r="CG50" s="1250"/>
      <c r="CH50" s="1250"/>
      <c r="CI50" s="1250"/>
      <c r="CJ50" s="1250"/>
      <c r="CK50" s="1250"/>
      <c r="CL50" s="1250"/>
      <c r="CM50" s="1250"/>
      <c r="CN50" s="1250" t="s">
        <v>533</v>
      </c>
      <c r="CO50" s="1250"/>
      <c r="CP50" s="1250"/>
      <c r="CQ50" s="1250"/>
      <c r="CR50" s="1250"/>
      <c r="CS50" s="1250"/>
      <c r="CT50" s="1250"/>
      <c r="CU50" s="1250"/>
      <c r="CV50" s="1250" t="s">
        <v>534</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570</v>
      </c>
      <c r="AO51" s="1254"/>
      <c r="AP51" s="1254"/>
      <c r="AQ51" s="1254"/>
      <c r="AR51" s="1254"/>
      <c r="AS51" s="1254"/>
      <c r="AT51" s="1254"/>
      <c r="AU51" s="1254"/>
      <c r="AV51" s="1254"/>
      <c r="AW51" s="1254"/>
      <c r="AX51" s="1254"/>
      <c r="AY51" s="1254"/>
      <c r="AZ51" s="1254"/>
      <c r="BA51" s="1254"/>
      <c r="BB51" s="1254" t="s">
        <v>571</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572</v>
      </c>
      <c r="BC53" s="1254"/>
      <c r="BD53" s="1254"/>
      <c r="BE53" s="1254"/>
      <c r="BF53" s="1254"/>
      <c r="BG53" s="1254"/>
      <c r="BH53" s="1254"/>
      <c r="BI53" s="1254"/>
      <c r="BJ53" s="1254"/>
      <c r="BK53" s="1254"/>
      <c r="BL53" s="1254"/>
      <c r="BM53" s="1254"/>
      <c r="BN53" s="1254"/>
      <c r="BO53" s="1254"/>
      <c r="BP53" s="1255">
        <v>54.4</v>
      </c>
      <c r="BQ53" s="1255"/>
      <c r="BR53" s="1255"/>
      <c r="BS53" s="1255"/>
      <c r="BT53" s="1255"/>
      <c r="BU53" s="1255"/>
      <c r="BV53" s="1255"/>
      <c r="BW53" s="1255"/>
      <c r="BX53" s="1255">
        <v>56</v>
      </c>
      <c r="BY53" s="1255"/>
      <c r="BZ53" s="1255"/>
      <c r="CA53" s="1255"/>
      <c r="CB53" s="1255"/>
      <c r="CC53" s="1255"/>
      <c r="CD53" s="1255"/>
      <c r="CE53" s="1255"/>
      <c r="CF53" s="1255">
        <v>56.7</v>
      </c>
      <c r="CG53" s="1255"/>
      <c r="CH53" s="1255"/>
      <c r="CI53" s="1255"/>
      <c r="CJ53" s="1255"/>
      <c r="CK53" s="1255"/>
      <c r="CL53" s="1255"/>
      <c r="CM53" s="1255"/>
      <c r="CN53" s="1255">
        <v>57.8</v>
      </c>
      <c r="CO53" s="1255"/>
      <c r="CP53" s="1255"/>
      <c r="CQ53" s="1255"/>
      <c r="CR53" s="1255"/>
      <c r="CS53" s="1255"/>
      <c r="CT53" s="1255"/>
      <c r="CU53" s="1255"/>
      <c r="CV53" s="1255">
        <v>58.7</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573</v>
      </c>
      <c r="AO55" s="1250"/>
      <c r="AP55" s="1250"/>
      <c r="AQ55" s="1250"/>
      <c r="AR55" s="1250"/>
      <c r="AS55" s="1250"/>
      <c r="AT55" s="1250"/>
      <c r="AU55" s="1250"/>
      <c r="AV55" s="1250"/>
      <c r="AW55" s="1250"/>
      <c r="AX55" s="1250"/>
      <c r="AY55" s="1250"/>
      <c r="AZ55" s="1250"/>
      <c r="BA55" s="1250"/>
      <c r="BB55" s="1254" t="s">
        <v>571</v>
      </c>
      <c r="BC55" s="1254"/>
      <c r="BD55" s="1254"/>
      <c r="BE55" s="1254"/>
      <c r="BF55" s="1254"/>
      <c r="BG55" s="1254"/>
      <c r="BH55" s="1254"/>
      <c r="BI55" s="1254"/>
      <c r="BJ55" s="1254"/>
      <c r="BK55" s="1254"/>
      <c r="BL55" s="1254"/>
      <c r="BM55" s="1254"/>
      <c r="BN55" s="1254"/>
      <c r="BO55" s="1254"/>
      <c r="BP55" s="1255">
        <v>12.8</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572</v>
      </c>
      <c r="BC57" s="1254"/>
      <c r="BD57" s="1254"/>
      <c r="BE57" s="1254"/>
      <c r="BF57" s="1254"/>
      <c r="BG57" s="1254"/>
      <c r="BH57" s="1254"/>
      <c r="BI57" s="1254"/>
      <c r="BJ57" s="1254"/>
      <c r="BK57" s="1254"/>
      <c r="BL57" s="1254"/>
      <c r="BM57" s="1254"/>
      <c r="BN57" s="1254"/>
      <c r="BO57" s="1254"/>
      <c r="BP57" s="1255">
        <v>61.2</v>
      </c>
      <c r="BQ57" s="1255"/>
      <c r="BR57" s="1255"/>
      <c r="BS57" s="1255"/>
      <c r="BT57" s="1255"/>
      <c r="BU57" s="1255"/>
      <c r="BV57" s="1255"/>
      <c r="BW57" s="1255"/>
      <c r="BX57" s="1255">
        <v>63.1</v>
      </c>
      <c r="BY57" s="1255"/>
      <c r="BZ57" s="1255"/>
      <c r="CA57" s="1255"/>
      <c r="CB57" s="1255"/>
      <c r="CC57" s="1255"/>
      <c r="CD57" s="1255"/>
      <c r="CE57" s="1255"/>
      <c r="CF57" s="1255">
        <v>64.2</v>
      </c>
      <c r="CG57" s="1255"/>
      <c r="CH57" s="1255"/>
      <c r="CI57" s="1255"/>
      <c r="CJ57" s="1255"/>
      <c r="CK57" s="1255"/>
      <c r="CL57" s="1255"/>
      <c r="CM57" s="1255"/>
      <c r="CN57" s="1255">
        <v>64.2</v>
      </c>
      <c r="CO57" s="1255"/>
      <c r="CP57" s="1255"/>
      <c r="CQ57" s="1255"/>
      <c r="CR57" s="1255"/>
      <c r="CS57" s="1255"/>
      <c r="CT57" s="1255"/>
      <c r="CU57" s="1255"/>
      <c r="CV57" s="1255">
        <v>65</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574</v>
      </c>
    </row>
    <row r="64" spans="1:109" x14ac:dyDescent="0.15">
      <c r="B64" s="1225"/>
      <c r="G64" s="1232"/>
      <c r="I64" s="1265"/>
      <c r="J64" s="1265"/>
      <c r="K64" s="1265"/>
      <c r="L64" s="1265"/>
      <c r="M64" s="1265"/>
      <c r="N64" s="1266"/>
      <c r="AM64" s="1232"/>
      <c r="AN64" s="1232" t="s">
        <v>567</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575</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569</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530</v>
      </c>
      <c r="BQ72" s="1250"/>
      <c r="BR72" s="1250"/>
      <c r="BS72" s="1250"/>
      <c r="BT72" s="1250"/>
      <c r="BU72" s="1250"/>
      <c r="BV72" s="1250"/>
      <c r="BW72" s="1250"/>
      <c r="BX72" s="1250" t="s">
        <v>531</v>
      </c>
      <c r="BY72" s="1250"/>
      <c r="BZ72" s="1250"/>
      <c r="CA72" s="1250"/>
      <c r="CB72" s="1250"/>
      <c r="CC72" s="1250"/>
      <c r="CD72" s="1250"/>
      <c r="CE72" s="1250"/>
      <c r="CF72" s="1250" t="s">
        <v>532</v>
      </c>
      <c r="CG72" s="1250"/>
      <c r="CH72" s="1250"/>
      <c r="CI72" s="1250"/>
      <c r="CJ72" s="1250"/>
      <c r="CK72" s="1250"/>
      <c r="CL72" s="1250"/>
      <c r="CM72" s="1250"/>
      <c r="CN72" s="1250" t="s">
        <v>533</v>
      </c>
      <c r="CO72" s="1250"/>
      <c r="CP72" s="1250"/>
      <c r="CQ72" s="1250"/>
      <c r="CR72" s="1250"/>
      <c r="CS72" s="1250"/>
      <c r="CT72" s="1250"/>
      <c r="CU72" s="1250"/>
      <c r="CV72" s="1250" t="s">
        <v>534</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570</v>
      </c>
      <c r="AO73" s="1254"/>
      <c r="AP73" s="1254"/>
      <c r="AQ73" s="1254"/>
      <c r="AR73" s="1254"/>
      <c r="AS73" s="1254"/>
      <c r="AT73" s="1254"/>
      <c r="AU73" s="1254"/>
      <c r="AV73" s="1254"/>
      <c r="AW73" s="1254"/>
      <c r="AX73" s="1254"/>
      <c r="AY73" s="1254"/>
      <c r="AZ73" s="1254"/>
      <c r="BA73" s="1254"/>
      <c r="BB73" s="1254" t="s">
        <v>571</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576</v>
      </c>
      <c r="BC75" s="1254"/>
      <c r="BD75" s="1254"/>
      <c r="BE75" s="1254"/>
      <c r="BF75" s="1254"/>
      <c r="BG75" s="1254"/>
      <c r="BH75" s="1254"/>
      <c r="BI75" s="1254"/>
      <c r="BJ75" s="1254"/>
      <c r="BK75" s="1254"/>
      <c r="BL75" s="1254"/>
      <c r="BM75" s="1254"/>
      <c r="BN75" s="1254"/>
      <c r="BO75" s="1254"/>
      <c r="BP75" s="1255">
        <v>4</v>
      </c>
      <c r="BQ75" s="1255"/>
      <c r="BR75" s="1255"/>
      <c r="BS75" s="1255"/>
      <c r="BT75" s="1255"/>
      <c r="BU75" s="1255"/>
      <c r="BV75" s="1255"/>
      <c r="BW75" s="1255"/>
      <c r="BX75" s="1255">
        <v>4.3</v>
      </c>
      <c r="BY75" s="1255"/>
      <c r="BZ75" s="1255"/>
      <c r="CA75" s="1255"/>
      <c r="CB75" s="1255"/>
      <c r="CC75" s="1255"/>
      <c r="CD75" s="1255"/>
      <c r="CE75" s="1255"/>
      <c r="CF75" s="1255">
        <v>4.5999999999999996</v>
      </c>
      <c r="CG75" s="1255"/>
      <c r="CH75" s="1255"/>
      <c r="CI75" s="1255"/>
      <c r="CJ75" s="1255"/>
      <c r="CK75" s="1255"/>
      <c r="CL75" s="1255"/>
      <c r="CM75" s="1255"/>
      <c r="CN75" s="1255">
        <v>4.9000000000000004</v>
      </c>
      <c r="CO75" s="1255"/>
      <c r="CP75" s="1255"/>
      <c r="CQ75" s="1255"/>
      <c r="CR75" s="1255"/>
      <c r="CS75" s="1255"/>
      <c r="CT75" s="1255"/>
      <c r="CU75" s="1255"/>
      <c r="CV75" s="1255">
        <v>5.0999999999999996</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573</v>
      </c>
      <c r="AO77" s="1250"/>
      <c r="AP77" s="1250"/>
      <c r="AQ77" s="1250"/>
      <c r="AR77" s="1250"/>
      <c r="AS77" s="1250"/>
      <c r="AT77" s="1250"/>
      <c r="AU77" s="1250"/>
      <c r="AV77" s="1250"/>
      <c r="AW77" s="1250"/>
      <c r="AX77" s="1250"/>
      <c r="AY77" s="1250"/>
      <c r="AZ77" s="1250"/>
      <c r="BA77" s="1250"/>
      <c r="BB77" s="1254" t="s">
        <v>571</v>
      </c>
      <c r="BC77" s="1254"/>
      <c r="BD77" s="1254"/>
      <c r="BE77" s="1254"/>
      <c r="BF77" s="1254"/>
      <c r="BG77" s="1254"/>
      <c r="BH77" s="1254"/>
      <c r="BI77" s="1254"/>
      <c r="BJ77" s="1254"/>
      <c r="BK77" s="1254"/>
      <c r="BL77" s="1254"/>
      <c r="BM77" s="1254"/>
      <c r="BN77" s="1254"/>
      <c r="BO77" s="1254"/>
      <c r="BP77" s="1255">
        <v>12.8</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576</v>
      </c>
      <c r="BC79" s="1254"/>
      <c r="BD79" s="1254"/>
      <c r="BE79" s="1254"/>
      <c r="BF79" s="1254"/>
      <c r="BG79" s="1254"/>
      <c r="BH79" s="1254"/>
      <c r="BI79" s="1254"/>
      <c r="BJ79" s="1254"/>
      <c r="BK79" s="1254"/>
      <c r="BL79" s="1254"/>
      <c r="BM79" s="1254"/>
      <c r="BN79" s="1254"/>
      <c r="BO79" s="1254"/>
      <c r="BP79" s="1255">
        <v>7.3</v>
      </c>
      <c r="BQ79" s="1255"/>
      <c r="BR79" s="1255"/>
      <c r="BS79" s="1255"/>
      <c r="BT79" s="1255"/>
      <c r="BU79" s="1255"/>
      <c r="BV79" s="1255"/>
      <c r="BW79" s="1255"/>
      <c r="BX79" s="1255">
        <v>7.2</v>
      </c>
      <c r="BY79" s="1255"/>
      <c r="BZ79" s="1255"/>
      <c r="CA79" s="1255"/>
      <c r="CB79" s="1255"/>
      <c r="CC79" s="1255"/>
      <c r="CD79" s="1255"/>
      <c r="CE79" s="1255"/>
      <c r="CF79" s="1255">
        <v>7.2</v>
      </c>
      <c r="CG79" s="1255"/>
      <c r="CH79" s="1255"/>
      <c r="CI79" s="1255"/>
      <c r="CJ79" s="1255"/>
      <c r="CK79" s="1255"/>
      <c r="CL79" s="1255"/>
      <c r="CM79" s="1255"/>
      <c r="CN79" s="1255">
        <v>7</v>
      </c>
      <c r="CO79" s="1255"/>
      <c r="CP79" s="1255"/>
      <c r="CQ79" s="1255"/>
      <c r="CR79" s="1255"/>
      <c r="CS79" s="1255"/>
      <c r="CT79" s="1255"/>
      <c r="CU79" s="1255"/>
      <c r="CV79" s="1255">
        <v>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VcyWkuuLSdrKKxK+xyaec6EnJi9uQpnkFOCAOb5A1tgAId2MCQ/BSJNqg5rroicNBD2nJoms9YdSt9SmIBrBvw==" saltValue="x1bepcoADxfo/r1wDzjWp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C5BE3-E798-49E5-9BC8-9656E2D4633D}">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bZTPl/E4Rv5KmCWK79UKcmuzBKUCZ/JQJMAh0xy7dgqSqRo8zwWeuaW6/9VPrjWehvguWWc6IWB17zmkqA4eKw==" saltValue="rp5ev06fWLfD5K+7Fkgn/A=="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FE09B-61A1-4CAD-BCF1-8448D27FBF67}">
  <sheetPr>
    <pageSetUpPr fitToPage="1"/>
  </sheetPr>
  <dimension ref="A1:DR125"/>
  <sheetViews>
    <sheetView showGridLines="0" zoomScale="90" zoomScaleNormal="9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i23G8CuN/Y4ycLZUmYJSKTt7S17SiWI30t3rB1PPJKLjvf+AzlWggFfOBsDbQsTPMcG/FMa49uPNp9rqT6oynw==" saltValue="5DJR7y9IQagG675hX8Y4SQ==" spinCount="100000" sheet="1" objects="1" scenarios="1"/>
  <dataConsolidate/>
  <phoneticPr fontId="2"/>
  <printOptions horizontalCentered="1" verticalCentered="1"/>
  <pageMargins left="0" right="0" top="0.19685039370078741" bottom="0.31496062992125984" header="0.39370078740157483" footer="0"/>
  <pageSetup paperSize="8" scale="49"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529</v>
      </c>
      <c r="G2" s="139"/>
      <c r="H2" s="140"/>
    </row>
    <row r="3" spans="1:8" x14ac:dyDescent="0.15">
      <c r="A3" s="136" t="s">
        <v>522</v>
      </c>
      <c r="B3" s="141"/>
      <c r="C3" s="142"/>
      <c r="D3" s="143">
        <v>118275</v>
      </c>
      <c r="E3" s="144"/>
      <c r="F3" s="145">
        <v>96248</v>
      </c>
      <c r="G3" s="146"/>
      <c r="H3" s="147"/>
    </row>
    <row r="4" spans="1:8" x14ac:dyDescent="0.15">
      <c r="A4" s="148"/>
      <c r="B4" s="149"/>
      <c r="C4" s="150"/>
      <c r="D4" s="151">
        <v>21753</v>
      </c>
      <c r="E4" s="152"/>
      <c r="F4" s="153">
        <v>55768</v>
      </c>
      <c r="G4" s="154"/>
      <c r="H4" s="155"/>
    </row>
    <row r="5" spans="1:8" x14ac:dyDescent="0.15">
      <c r="A5" s="136" t="s">
        <v>524</v>
      </c>
      <c r="B5" s="141"/>
      <c r="C5" s="142"/>
      <c r="D5" s="143">
        <v>74094</v>
      </c>
      <c r="E5" s="144"/>
      <c r="F5" s="145">
        <v>76413</v>
      </c>
      <c r="G5" s="146"/>
      <c r="H5" s="147"/>
    </row>
    <row r="6" spans="1:8" x14ac:dyDescent="0.15">
      <c r="A6" s="148"/>
      <c r="B6" s="149"/>
      <c r="C6" s="150"/>
      <c r="D6" s="151">
        <v>27368</v>
      </c>
      <c r="E6" s="152"/>
      <c r="F6" s="153">
        <v>39658</v>
      </c>
      <c r="G6" s="154"/>
      <c r="H6" s="155"/>
    </row>
    <row r="7" spans="1:8" x14ac:dyDescent="0.15">
      <c r="A7" s="136" t="s">
        <v>525</v>
      </c>
      <c r="B7" s="141"/>
      <c r="C7" s="142"/>
      <c r="D7" s="143">
        <v>137484</v>
      </c>
      <c r="E7" s="144"/>
      <c r="F7" s="145">
        <v>66481</v>
      </c>
      <c r="G7" s="146"/>
      <c r="H7" s="147"/>
    </row>
    <row r="8" spans="1:8" x14ac:dyDescent="0.15">
      <c r="A8" s="148"/>
      <c r="B8" s="149"/>
      <c r="C8" s="150"/>
      <c r="D8" s="151">
        <v>59555</v>
      </c>
      <c r="E8" s="152"/>
      <c r="F8" s="153">
        <v>36120</v>
      </c>
      <c r="G8" s="154"/>
      <c r="H8" s="155"/>
    </row>
    <row r="9" spans="1:8" x14ac:dyDescent="0.15">
      <c r="A9" s="136" t="s">
        <v>526</v>
      </c>
      <c r="B9" s="141"/>
      <c r="C9" s="142"/>
      <c r="D9" s="143">
        <v>132710</v>
      </c>
      <c r="E9" s="144"/>
      <c r="F9" s="145">
        <v>67825</v>
      </c>
      <c r="G9" s="146"/>
      <c r="H9" s="147"/>
    </row>
    <row r="10" spans="1:8" x14ac:dyDescent="0.15">
      <c r="A10" s="148"/>
      <c r="B10" s="149"/>
      <c r="C10" s="150"/>
      <c r="D10" s="151">
        <v>43159</v>
      </c>
      <c r="E10" s="152"/>
      <c r="F10" s="153">
        <v>39417</v>
      </c>
      <c r="G10" s="154"/>
      <c r="H10" s="155"/>
    </row>
    <row r="11" spans="1:8" x14ac:dyDescent="0.15">
      <c r="A11" s="136" t="s">
        <v>527</v>
      </c>
      <c r="B11" s="141"/>
      <c r="C11" s="142"/>
      <c r="D11" s="143">
        <v>101778</v>
      </c>
      <c r="E11" s="144"/>
      <c r="F11" s="145">
        <v>81158</v>
      </c>
      <c r="G11" s="146"/>
      <c r="H11" s="147"/>
    </row>
    <row r="12" spans="1:8" x14ac:dyDescent="0.15">
      <c r="A12" s="148"/>
      <c r="B12" s="149"/>
      <c r="C12" s="156"/>
      <c r="D12" s="151">
        <v>47056</v>
      </c>
      <c r="E12" s="152"/>
      <c r="F12" s="153">
        <v>45320</v>
      </c>
      <c r="G12" s="154"/>
      <c r="H12" s="155"/>
    </row>
    <row r="13" spans="1:8" x14ac:dyDescent="0.15">
      <c r="A13" s="136"/>
      <c r="B13" s="141"/>
      <c r="C13" s="157"/>
      <c r="D13" s="158">
        <v>112868</v>
      </c>
      <c r="E13" s="159"/>
      <c r="F13" s="160">
        <v>77625</v>
      </c>
      <c r="G13" s="161"/>
      <c r="H13" s="147"/>
    </row>
    <row r="14" spans="1:8" x14ac:dyDescent="0.15">
      <c r="A14" s="148"/>
      <c r="B14" s="149"/>
      <c r="C14" s="150"/>
      <c r="D14" s="151">
        <v>39778</v>
      </c>
      <c r="E14" s="152"/>
      <c r="F14" s="153">
        <v>43257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8.83</v>
      </c>
      <c r="C19" s="162">
        <f>ROUND(VALUE(SUBSTITUTE(実質収支比率等に係る経年分析!G$48,"▲","-")),2)</f>
        <v>16.48</v>
      </c>
      <c r="D19" s="162">
        <f>ROUND(VALUE(SUBSTITUTE(実質収支比率等に係る経年分析!H$48,"▲","-")),2)</f>
        <v>12.13</v>
      </c>
      <c r="E19" s="162">
        <f>ROUND(VALUE(SUBSTITUTE(実質収支比率等に係る経年分析!I$48,"▲","-")),2)</f>
        <v>13.82</v>
      </c>
      <c r="F19" s="162">
        <f>ROUND(VALUE(SUBSTITUTE(実質収支比率等に係る経年分析!J$48,"▲","-")),2)</f>
        <v>5.92</v>
      </c>
    </row>
    <row r="20" spans="1:11" x14ac:dyDescent="0.15">
      <c r="A20" s="162" t="s">
        <v>53</v>
      </c>
      <c r="B20" s="162">
        <f>ROUND(VALUE(SUBSTITUTE(実質収支比率等に係る経年分析!F$47,"▲","-")),2)</f>
        <v>21.08</v>
      </c>
      <c r="C20" s="162">
        <f>ROUND(VALUE(SUBSTITUTE(実質収支比率等に係る経年分析!G$47,"▲","-")),2)</f>
        <v>20.09</v>
      </c>
      <c r="D20" s="162">
        <f>ROUND(VALUE(SUBSTITUTE(実質収支比率等に係る経年分析!H$47,"▲","-")),2)</f>
        <v>22.26</v>
      </c>
      <c r="E20" s="162">
        <f>ROUND(VALUE(SUBSTITUTE(実質収支比率等に係る経年分析!I$47,"▲","-")),2)</f>
        <v>22.08</v>
      </c>
      <c r="F20" s="162">
        <f>ROUND(VALUE(SUBSTITUTE(実質収支比率等に係る経年分析!J$47,"▲","-")),2)</f>
        <v>21.5</v>
      </c>
    </row>
    <row r="21" spans="1:11" x14ac:dyDescent="0.15">
      <c r="A21" s="162" t="s">
        <v>54</v>
      </c>
      <c r="B21" s="162">
        <f>IF(ISNUMBER(VALUE(SUBSTITUTE(実質収支比率等に係る経年分析!F$49,"▲","-"))),ROUND(VALUE(SUBSTITUTE(実質収支比率等に係る経年分析!F$49,"▲","-")),2),NA())</f>
        <v>1.56</v>
      </c>
      <c r="C21" s="162">
        <f>IF(ISNUMBER(VALUE(SUBSTITUTE(実質収支比率等に係る経年分析!G$49,"▲","-"))),ROUND(VALUE(SUBSTITUTE(実質収支比率等に係る経年分析!G$49,"▲","-")),2),NA())</f>
        <v>8.08</v>
      </c>
      <c r="D21" s="162">
        <f>IF(ISNUMBER(VALUE(SUBSTITUTE(実質収支比率等に係る経年分析!H$49,"▲","-"))),ROUND(VALUE(SUBSTITUTE(実質収支比率等に係る経年分析!H$49,"▲","-")),2),NA())</f>
        <v>-3.28</v>
      </c>
      <c r="E21" s="162">
        <f>IF(ISNUMBER(VALUE(SUBSTITUTE(実質収支比率等に係る経年分析!I$49,"▲","-"))),ROUND(VALUE(SUBSTITUTE(実質収支比率等に係る経年分析!I$49,"▲","-")),2),NA())</f>
        <v>1.81</v>
      </c>
      <c r="F21" s="162">
        <f>IF(ISNUMBER(VALUE(SUBSTITUTE(実質収支比率等に係る経年分析!J$49,"▲","-"))),ROUND(VALUE(SUBSTITUTE(実質収支比率等に係る経年分析!J$49,"▲","-")),2),NA())</f>
        <v>-7.52</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0.65</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生活排水事業会計</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0.02</v>
      </c>
    </row>
    <row r="30" spans="1:11" x14ac:dyDescent="0.15">
      <c r="A30" s="163" t="str">
        <f>IF(連結実質赤字比率に係る赤字・黒字の構成分析!C$40="",NA(),連結実質赤字比率に係る赤字・黒字の構成分析!C$40)</f>
        <v>後期高齢者医療事業特別会計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0.02</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0.03</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0.03</v>
      </c>
    </row>
    <row r="31" spans="1:11" x14ac:dyDescent="0.15">
      <c r="A31" s="163" t="str">
        <f>IF(連結実質赤字比率に係る赤字・黒字の構成分析!C$39="",NA(),連結実質赤字比率に係る赤字・黒字の構成分析!C$39)</f>
        <v>奨学資金貸付特別会計</v>
      </c>
      <c r="B31" s="163" t="e">
        <f>IF(ROUND(VALUE(SUBSTITUTE(連結実質赤字比率に係る赤字・黒字の構成分析!F$39,"▲", "-")), 2) &lt; 0, ABS(ROUND(VALUE(SUBSTITUTE(連結実質赤字比率に係る赤字・黒字の構成分析!F$39,"▲", "-")), 2)), NA())</f>
        <v>#VALUE!</v>
      </c>
      <c r="C31" s="163" t="e">
        <f>IF(ROUND(VALUE(SUBSTITUTE(連結実質赤字比率に係る赤字・黒字の構成分析!F$39,"▲", "-")), 2) &gt;= 0, ABS(ROUND(VALUE(SUBSTITUTE(連結実質赤字比率に係る赤字・黒字の構成分析!F$39,"▲", "-")), 2)), NA())</f>
        <v>#VALUE!</v>
      </c>
      <c r="D31" s="163" t="e">
        <f>IF(ROUND(VALUE(SUBSTITUTE(連結実質赤字比率に係る赤字・黒字の構成分析!G$39,"▲", "-")), 2) &lt; 0, ABS(ROUND(VALUE(SUBSTITUTE(連結実質赤字比率に係る赤字・黒字の構成分析!G$39,"▲", "-")), 2)), NA())</f>
        <v>#VALUE!</v>
      </c>
      <c r="E31" s="163" t="e">
        <f>IF(ROUND(VALUE(SUBSTITUTE(連結実質赤字比率に係る赤字・黒字の構成分析!G$39,"▲", "-")), 2) &gt;= 0, ABS(ROUND(VALUE(SUBSTITUTE(連結実質赤字比率に係る赤字・黒字の構成分析!G$39,"▲", "-")), 2)), NA())</f>
        <v>#VALUE!</v>
      </c>
      <c r="F31" s="163" t="e">
        <f>IF(ROUND(VALUE(SUBSTITUTE(連結実質赤字比率に係る赤字・黒字の構成分析!H$39,"▲", "-")), 2) &lt; 0, ABS(ROUND(VALUE(SUBSTITUTE(連結実質赤字比率に係る赤字・黒字の構成分析!H$39,"▲", "-")), 2)), NA())</f>
        <v>#VALUE!</v>
      </c>
      <c r="G31" s="163" t="e">
        <f>IF(ROUND(VALUE(SUBSTITUTE(連結実質赤字比率に係る赤字・黒字の構成分析!H$39,"▲", "-")), 2) &gt;= 0, ABS(ROUND(VALUE(SUBSTITUTE(連結実質赤字比率に係る赤字・黒字の構成分析!H$39,"▲", "-")), 2)), NA())</f>
        <v>#VALUE!</v>
      </c>
      <c r="H31" s="163" t="e">
        <f>IF(ROUND(VALUE(SUBSTITUTE(連結実質赤字比率に係る赤字・黒字の構成分析!I$39,"▲", "-")), 2) &lt; 0, ABS(ROUND(VALUE(SUBSTITUTE(連結実質赤字比率に係る赤字・黒字の構成分析!I$39,"▲", "-")), 2)), NA())</f>
        <v>#VALUE!</v>
      </c>
      <c r="I31" s="163" t="e">
        <f>IF(ROUND(VALUE(SUBSTITUTE(連結実質赤字比率に係る赤字・黒字の構成分析!I$39,"▲", "-")), 2) &gt;= 0, ABS(ROUND(VALUE(SUBSTITUTE(連結実質赤字比率に係る赤字・黒字の構成分析!I$39,"▲", "-")), 2)), NA())</f>
        <v>#VALUE!</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0.1</v>
      </c>
    </row>
    <row r="32" spans="1:11" x14ac:dyDescent="0.15">
      <c r="A32" s="163" t="str">
        <f>IF(連結実質赤字比率に係る赤字・黒字の構成分析!C$38="",NA(),連結実質赤字比率に係る赤字・黒字の構成分析!C$38)</f>
        <v>農業集落排水事業会計</v>
      </c>
      <c r="B32" s="163" t="e">
        <f>IF(ROUND(VALUE(SUBSTITUTE(連結実質赤字比率に係る赤字・黒字の構成分析!F$38,"▲", "-")), 2) &lt; 0, ABS(ROUND(VALUE(SUBSTITUTE(連結実質赤字比率に係る赤字・黒字の構成分析!F$38,"▲", "-")), 2)), NA())</f>
        <v>#VALUE!</v>
      </c>
      <c r="C32" s="163" t="e">
        <f>IF(ROUND(VALUE(SUBSTITUTE(連結実質赤字比率に係る赤字・黒字の構成分析!F$38,"▲", "-")), 2) &gt;= 0, ABS(ROUND(VALUE(SUBSTITUTE(連結実質赤字比率に係る赤字・黒字の構成分析!F$38,"▲", "-")), 2)), NA())</f>
        <v>#VALUE!</v>
      </c>
      <c r="D32" s="163" t="e">
        <f>IF(ROUND(VALUE(SUBSTITUTE(連結実質赤字比率に係る赤字・黒字の構成分析!G$38,"▲", "-")), 2) &lt; 0, ABS(ROUND(VALUE(SUBSTITUTE(連結実質赤字比率に係る赤字・黒字の構成分析!G$38,"▲", "-")), 2)), NA())</f>
        <v>#VALUE!</v>
      </c>
      <c r="E32" s="163" t="e">
        <f>IF(ROUND(VALUE(SUBSTITUTE(連結実質赤字比率に係る赤字・黒字の構成分析!G$38,"▲", "-")), 2) &gt;= 0, ABS(ROUND(VALUE(SUBSTITUTE(連結実質赤字比率に係る赤字・黒字の構成分析!G$38,"▲", "-")), 2)), NA())</f>
        <v>#VALUE!</v>
      </c>
      <c r="F32" s="163" t="e">
        <f>IF(ROUND(VALUE(SUBSTITUTE(連結実質赤字比率に係る赤字・黒字の構成分析!H$38,"▲", "-")), 2) &lt; 0, ABS(ROUND(VALUE(SUBSTITUTE(連結実質赤字比率に係る赤字・黒字の構成分析!H$38,"▲", "-")), 2)), NA())</f>
        <v>#VALUE!</v>
      </c>
      <c r="G32" s="163" t="e">
        <f>IF(ROUND(VALUE(SUBSTITUTE(連結実質赤字比率に係る赤字・黒字の構成分析!H$38,"▲", "-")), 2) &gt;= 0, ABS(ROUND(VALUE(SUBSTITUTE(連結実質赤字比率に係る赤字・黒字の構成分析!H$38,"▲", "-")), 2)), NA())</f>
        <v>#VALUE!</v>
      </c>
      <c r="H32" s="163" t="e">
        <f>IF(ROUND(VALUE(SUBSTITUTE(連結実質赤字比率に係る赤字・黒字の構成分析!I$38,"▲", "-")), 2) &lt; 0, ABS(ROUND(VALUE(SUBSTITUTE(連結実質赤字比率に係る赤字・黒字の構成分析!I$38,"▲", "-")), 2)), NA())</f>
        <v>#VALUE!</v>
      </c>
      <c r="I32" s="163" t="e">
        <f>IF(ROUND(VALUE(SUBSTITUTE(連結実質赤字比率に係る赤字・黒字の構成分析!I$38,"▲", "-")), 2) &gt;= 0, ABS(ROUND(VALUE(SUBSTITUTE(連結実質赤字比率に係る赤字・黒字の構成分析!I$38,"▲", "-")), 2)), NA())</f>
        <v>#VALUE!</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v>
      </c>
    </row>
    <row r="33" spans="1:16" x14ac:dyDescent="0.15">
      <c r="A33" s="163" t="str">
        <f>IF(連結実質赤字比率に係る赤字・黒字の構成分析!C$37="",NA(),連結実質赤字比率に係る赤字・黒字の構成分析!C$37)</f>
        <v>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3.43</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3.65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4.55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2.96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2.3199999999999998</v>
      </c>
    </row>
    <row r="34" spans="1:16" x14ac:dyDescent="0.15">
      <c r="A34" s="163" t="str">
        <f>IF(連結実質赤字比率に係る赤字・黒字の構成分析!C$36="",NA(),連結実質赤字比率に係る赤字・黒字の構成分析!C$36)</f>
        <v>介護保険事業特別会計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3.75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3.76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4.47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5.15</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4.8499999999999996</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5.19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5.01</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8.82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16.48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12.12</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13.81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5.81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929</v>
      </c>
      <c r="E42" s="164"/>
      <c r="F42" s="164"/>
      <c r="G42" s="164">
        <f>'実質公債費比率（分子）の構造'!L$52</f>
        <v>902</v>
      </c>
      <c r="H42" s="164"/>
      <c r="I42" s="164"/>
      <c r="J42" s="164">
        <f>'実質公債費比率（分子）の構造'!M$52</f>
        <v>921</v>
      </c>
      <c r="K42" s="164"/>
      <c r="L42" s="164"/>
      <c r="M42" s="164">
        <f>'実質公債費比率（分子）の構造'!N$52</f>
        <v>924</v>
      </c>
      <c r="N42" s="164"/>
      <c r="O42" s="164"/>
      <c r="P42" s="164">
        <f>'実質公債費比率（分子）の構造'!O$52</f>
        <v>954</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15">
      <c r="A45" s="164" t="s">
        <v>63</v>
      </c>
      <c r="B45" s="164" t="str">
        <f>'実質公債費比率（分子）の構造'!K$49</f>
        <v>-</v>
      </c>
      <c r="C45" s="164"/>
      <c r="D45" s="164"/>
      <c r="E45" s="164" t="str">
        <f>'実質公債費比率（分子）の構造'!L$49</f>
        <v>-</v>
      </c>
      <c r="F45" s="164"/>
      <c r="G45" s="164"/>
      <c r="H45" s="164">
        <f>'実質公債費比率（分子）の構造'!M$49</f>
        <v>2</v>
      </c>
      <c r="I45" s="164"/>
      <c r="J45" s="164"/>
      <c r="K45" s="164">
        <f>'実質公債費比率（分子）の構造'!N$49</f>
        <v>2</v>
      </c>
      <c r="L45" s="164"/>
      <c r="M45" s="164"/>
      <c r="N45" s="164">
        <f>'実質公債費比率（分子）の構造'!O$49</f>
        <v>2</v>
      </c>
      <c r="O45" s="164"/>
      <c r="P45" s="164"/>
    </row>
    <row r="46" spans="1:16" x14ac:dyDescent="0.15">
      <c r="A46" s="164" t="s">
        <v>64</v>
      </c>
      <c r="B46" s="164">
        <f>'実質公債費比率（分子）の構造'!K$48</f>
        <v>140</v>
      </c>
      <c r="C46" s="164"/>
      <c r="D46" s="164"/>
      <c r="E46" s="164">
        <f>'実質公債費比率（分子）の構造'!L$48</f>
        <v>131</v>
      </c>
      <c r="F46" s="164"/>
      <c r="G46" s="164"/>
      <c r="H46" s="164">
        <f>'実質公債費比率（分子）の構造'!M$48</f>
        <v>103</v>
      </c>
      <c r="I46" s="164"/>
      <c r="J46" s="164"/>
      <c r="K46" s="164">
        <f>'実質公債費比率（分子）の構造'!N$48</f>
        <v>93</v>
      </c>
      <c r="L46" s="164"/>
      <c r="M46" s="164"/>
      <c r="N46" s="164">
        <f>'実質公債費比率（分子）の構造'!O$48</f>
        <v>80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1024</v>
      </c>
      <c r="C49" s="164"/>
      <c r="D49" s="164"/>
      <c r="E49" s="164">
        <f>'実質公債費比率（分子）の構造'!L$45</f>
        <v>1039</v>
      </c>
      <c r="F49" s="164"/>
      <c r="G49" s="164"/>
      <c r="H49" s="164">
        <f>'実質公債費比率（分子）の構造'!M$45</f>
        <v>1092</v>
      </c>
      <c r="I49" s="164"/>
      <c r="J49" s="164"/>
      <c r="K49" s="164">
        <f>'実質公債費比率（分子）の構造'!N$45</f>
        <v>1120</v>
      </c>
      <c r="L49" s="164"/>
      <c r="M49" s="164"/>
      <c r="N49" s="164">
        <f>'実質公債費比率（分子）の構造'!O$45</f>
        <v>1175</v>
      </c>
      <c r="O49" s="164"/>
      <c r="P49" s="164"/>
    </row>
    <row r="50" spans="1:16" x14ac:dyDescent="0.15">
      <c r="A50" s="164" t="s">
        <v>67</v>
      </c>
      <c r="B50" s="164" t="e">
        <f>NA()</f>
        <v>#N/A</v>
      </c>
      <c r="C50" s="164">
        <f>IF(ISNUMBER('実質公債費比率（分子）の構造'!K$53),'実質公債費比率（分子）の構造'!K$53,NA())</f>
        <v>235</v>
      </c>
      <c r="D50" s="164" t="e">
        <f>NA()</f>
        <v>#N/A</v>
      </c>
      <c r="E50" s="164" t="e">
        <f>NA()</f>
        <v>#N/A</v>
      </c>
      <c r="F50" s="164">
        <f>IF(ISNUMBER('実質公債費比率（分子）の構造'!L$53),'実質公債費比率（分子）の構造'!L$53,NA())</f>
        <v>268</v>
      </c>
      <c r="G50" s="164" t="e">
        <f>NA()</f>
        <v>#N/A</v>
      </c>
      <c r="H50" s="164" t="e">
        <f>NA()</f>
        <v>#N/A</v>
      </c>
      <c r="I50" s="164">
        <f>IF(ISNUMBER('実質公債費比率（分子）の構造'!M$53),'実質公債費比率（分子）の構造'!M$53,NA())</f>
        <v>276</v>
      </c>
      <c r="J50" s="164" t="e">
        <f>NA()</f>
        <v>#N/A</v>
      </c>
      <c r="K50" s="164" t="e">
        <f>NA()</f>
        <v>#N/A</v>
      </c>
      <c r="L50" s="164">
        <f>IF(ISNUMBER('実質公債費比率（分子）の構造'!N$53),'実質公債費比率（分子）の構造'!N$53,NA())</f>
        <v>291</v>
      </c>
      <c r="M50" s="164" t="e">
        <f>NA()</f>
        <v>#N/A</v>
      </c>
      <c r="N50" s="164" t="e">
        <f>NA()</f>
        <v>#N/A</v>
      </c>
      <c r="O50" s="164">
        <f>IF(ISNUMBER('実質公債費比率（分子）の構造'!O$53),'実質公債費比率（分子）の構造'!O$53,NA())</f>
        <v>303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9239</v>
      </c>
      <c r="E56" s="163"/>
      <c r="F56" s="163"/>
      <c r="G56" s="163">
        <f>'将来負担比率（分子）の構造'!J$52</f>
        <v>10463</v>
      </c>
      <c r="H56" s="163"/>
      <c r="I56" s="163"/>
      <c r="J56" s="163">
        <f>'将来負担比率（分子）の構造'!K$52</f>
        <v>10438</v>
      </c>
      <c r="K56" s="163"/>
      <c r="L56" s="163"/>
      <c r="M56" s="163">
        <f>'将来負担比率（分子）の構造'!L$52</f>
        <v>10217</v>
      </c>
      <c r="N56" s="163"/>
      <c r="O56" s="163"/>
      <c r="P56" s="163">
        <f>'将来負担比率（分子）の構造'!M$52</f>
        <v>10408</v>
      </c>
    </row>
    <row r="57" spans="1:16" x14ac:dyDescent="0.15">
      <c r="A57" s="163" t="s">
        <v>42</v>
      </c>
      <c r="B57" s="163"/>
      <c r="C57" s="163"/>
      <c r="D57" s="163">
        <f>'将来負担比率（分子）の構造'!I$51</f>
        <v>189</v>
      </c>
      <c r="E57" s="163"/>
      <c r="F57" s="163"/>
      <c r="G57" s="163">
        <f>'将来負担比率（分子）の構造'!J$51</f>
        <v>180</v>
      </c>
      <c r="H57" s="163"/>
      <c r="I57" s="163"/>
      <c r="J57" s="163">
        <f>'将来負担比率（分子）の構造'!K$51</f>
        <v>558</v>
      </c>
      <c r="K57" s="163"/>
      <c r="L57" s="163"/>
      <c r="M57" s="163">
        <f>'将来負担比率（分子）の構造'!L$51</f>
        <v>1020</v>
      </c>
      <c r="N57" s="163"/>
      <c r="O57" s="163"/>
      <c r="P57" s="163">
        <f>'将来負担比率（分子）の構造'!M$51</f>
        <v>1323</v>
      </c>
    </row>
    <row r="58" spans="1:16" x14ac:dyDescent="0.15">
      <c r="A58" s="163" t="s">
        <v>41</v>
      </c>
      <c r="B58" s="163"/>
      <c r="C58" s="163"/>
      <c r="D58" s="163">
        <f>'将来負担比率（分子）の構造'!I$50</f>
        <v>5185</v>
      </c>
      <c r="E58" s="163"/>
      <c r="F58" s="163"/>
      <c r="G58" s="163">
        <f>'将来負担比率（分子）の構造'!J$50</f>
        <v>4812</v>
      </c>
      <c r="H58" s="163"/>
      <c r="I58" s="163"/>
      <c r="J58" s="163">
        <f>'将来負担比率（分子）の構造'!K$50</f>
        <v>5444</v>
      </c>
      <c r="K58" s="163"/>
      <c r="L58" s="163"/>
      <c r="M58" s="163">
        <f>'将来負担比率（分子）の構造'!L$50</f>
        <v>5839</v>
      </c>
      <c r="N58" s="163"/>
      <c r="O58" s="163"/>
      <c r="P58" s="163">
        <f>'将来負担比率（分子）の構造'!M$50</f>
        <v>6009</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1846</v>
      </c>
      <c r="C62" s="163"/>
      <c r="D62" s="163"/>
      <c r="E62" s="163">
        <f>'将来負担比率（分子）の構造'!J$45</f>
        <v>1709</v>
      </c>
      <c r="F62" s="163"/>
      <c r="G62" s="163"/>
      <c r="H62" s="163">
        <f>'将来負担比率（分子）の構造'!K$45</f>
        <v>1601</v>
      </c>
      <c r="I62" s="163"/>
      <c r="J62" s="163"/>
      <c r="K62" s="163">
        <f>'将来負担比率（分子）の構造'!L$45</f>
        <v>1729</v>
      </c>
      <c r="L62" s="163"/>
      <c r="M62" s="163"/>
      <c r="N62" s="163">
        <f>'将来負担比率（分子）の構造'!M$45</f>
        <v>1714</v>
      </c>
      <c r="O62" s="163"/>
      <c r="P62" s="163"/>
    </row>
    <row r="63" spans="1:16" x14ac:dyDescent="0.15">
      <c r="A63" s="163" t="s">
        <v>34</v>
      </c>
      <c r="B63" s="163">
        <f>'将来負担比率（分子）の構造'!I$44</f>
        <v>8</v>
      </c>
      <c r="C63" s="163"/>
      <c r="D63" s="163"/>
      <c r="E63" s="163">
        <f>'将来負担比率（分子）の構造'!J$44</f>
        <v>9</v>
      </c>
      <c r="F63" s="163"/>
      <c r="G63" s="163"/>
      <c r="H63" s="163">
        <f>'将来負担比率（分子）の構造'!K$44</f>
        <v>7</v>
      </c>
      <c r="I63" s="163"/>
      <c r="J63" s="163"/>
      <c r="K63" s="163">
        <f>'将来負担比率（分子）の構造'!L$44</f>
        <v>5</v>
      </c>
      <c r="L63" s="163"/>
      <c r="M63" s="163"/>
      <c r="N63" s="163">
        <f>'将来負担比率（分子）の構造'!M$44</f>
        <v>2</v>
      </c>
      <c r="O63" s="163"/>
      <c r="P63" s="163"/>
    </row>
    <row r="64" spans="1:16" x14ac:dyDescent="0.15">
      <c r="A64" s="163" t="s">
        <v>33</v>
      </c>
      <c r="B64" s="163">
        <f>'将来負担比率（分子）の構造'!I$43</f>
        <v>614</v>
      </c>
      <c r="C64" s="163"/>
      <c r="D64" s="163"/>
      <c r="E64" s="163">
        <f>'将来負担比率（分子）の構造'!J$43</f>
        <v>554</v>
      </c>
      <c r="F64" s="163"/>
      <c r="G64" s="163"/>
      <c r="H64" s="163">
        <f>'将来負担比率（分子）の構造'!K$43</f>
        <v>540</v>
      </c>
      <c r="I64" s="163"/>
      <c r="J64" s="163"/>
      <c r="K64" s="163">
        <f>'将来負担比率（分子）の構造'!L$43</f>
        <v>535</v>
      </c>
      <c r="L64" s="163"/>
      <c r="M64" s="163"/>
      <c r="N64" s="163">
        <f>'将来負担比率（分子）の構造'!M$43</f>
        <v>459</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11424</v>
      </c>
      <c r="C66" s="163"/>
      <c r="D66" s="163"/>
      <c r="E66" s="163">
        <f>'将来負担比率（分子）の構造'!J$41</f>
        <v>12708</v>
      </c>
      <c r="F66" s="163"/>
      <c r="G66" s="163"/>
      <c r="H66" s="163">
        <f>'将来負担比率（分子）の構造'!K$41</f>
        <v>13281</v>
      </c>
      <c r="I66" s="163"/>
      <c r="J66" s="163"/>
      <c r="K66" s="163">
        <f>'将来負担比率（分子）の構造'!L$41</f>
        <v>13580</v>
      </c>
      <c r="L66" s="163"/>
      <c r="M66" s="163"/>
      <c r="N66" s="163">
        <f>'将来負担比率（分子）の構造'!M$41</f>
        <v>13670</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1420</v>
      </c>
      <c r="C72" s="167">
        <f>基金残高に係る経年分析!G55</f>
        <v>1421</v>
      </c>
      <c r="D72" s="167">
        <f>基金残高に係る経年分析!H55</f>
        <v>1421</v>
      </c>
    </row>
    <row r="73" spans="1:16" x14ac:dyDescent="0.15">
      <c r="A73" s="166" t="s">
        <v>74</v>
      </c>
      <c r="B73" s="167">
        <f>基金残高に係る経年分析!F56</f>
        <v>992</v>
      </c>
      <c r="C73" s="167">
        <f>基金残高に係る経年分析!G56</f>
        <v>1318</v>
      </c>
      <c r="D73" s="167">
        <f>基金残高に係る経年分析!H56</f>
        <v>1601</v>
      </c>
    </row>
    <row r="74" spans="1:16" x14ac:dyDescent="0.15">
      <c r="A74" s="166" t="s">
        <v>75</v>
      </c>
      <c r="B74" s="167">
        <f>基金残高に係る経年分析!F57</f>
        <v>2866</v>
      </c>
      <c r="C74" s="167">
        <f>基金残高に係る経年分析!G57</f>
        <v>3057</v>
      </c>
      <c r="D74" s="167">
        <f>基金残高に係る経年分析!H57</f>
        <v>3025</v>
      </c>
    </row>
  </sheetData>
  <sheetProtection algorithmName="SHA-512" hashValue="wQS+oNiB/LadXTmQs7SZMcEuw+hmRe/QHQtO/iG9n3RfH9LFlnPFQFjAAP414j11lCQiYIvlmIgEpIMwupFNPQ==" saltValue="4W71+NzAqRDotFKaYoUsn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2026-03-12T05:04:43Z</cp:lastPrinted>
  <dcterms:created xsi:type="dcterms:W3CDTF">2026-02-23T09:37:19Z</dcterms:created>
  <dcterms:modified xsi:type="dcterms:W3CDTF">2026-09-09T02:58:01Z</dcterms:modified>
  <cp:category/>
</cp:coreProperties>
</file>